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antoi\Documents\AÉ\Nextcloud\AÉ - Services et programmes\Carbone riverain\Registre CR\"/>
    </mc:Choice>
  </mc:AlternateContent>
  <xr:revisionPtr revIDLastSave="0" documentId="13_ncr:1_{F9021D2B-1E47-4E17-B6DF-8A3273900DAF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RCR" sheetId="3" r:id="rId1"/>
  </sheets>
  <calcPr calcId="191029" iterateDelta="1E-4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119" i="3" l="1"/>
  <c r="T119" i="3" l="1"/>
  <c r="X119" i="3" l="1"/>
  <c r="U134" i="3"/>
  <c r="T134" i="3"/>
  <c r="X134" i="3" l="1"/>
  <c r="T80" i="3"/>
  <c r="U80" i="3" l="1"/>
  <c r="AA97" i="3" s="1"/>
  <c r="U46" i="3" l="1"/>
  <c r="X80" i="3" l="1"/>
  <c r="U65" i="3"/>
  <c r="T46" i="3" l="1"/>
  <c r="T65" i="3"/>
  <c r="AA69" i="3" s="1"/>
  <c r="X65" i="3" l="1"/>
  <c r="AA53" i="3"/>
  <c r="U34" i="3"/>
  <c r="T34" i="3"/>
  <c r="U22" i="3"/>
  <c r="T22" i="3"/>
  <c r="U12" i="3"/>
  <c r="T12" i="3"/>
  <c r="U2" i="3"/>
  <c r="T2" i="3"/>
  <c r="AA16" i="3" l="1"/>
  <c r="AA38" i="3"/>
  <c r="AA6" i="3"/>
  <c r="AA26" i="3"/>
  <c r="X34" i="3"/>
  <c r="X22" i="3"/>
  <c r="X2" i="3"/>
  <c r="X12" i="3"/>
  <c r="X46" i="3"/>
</calcChain>
</file>

<file path=xl/sharedStrings.xml><?xml version="1.0" encoding="utf-8"?>
<sst xmlns="http://schemas.openxmlformats.org/spreadsheetml/2006/main" count="394" uniqueCount="188">
  <si>
    <t>Programme de conformité</t>
  </si>
  <si>
    <t>Développeur du projet</t>
  </si>
  <si>
    <t>Arbre-Évolution Coop</t>
  </si>
  <si>
    <t>Nom du projet</t>
  </si>
  <si>
    <t>Agroforesterie / forêt</t>
  </si>
  <si>
    <t>Type de projet</t>
  </si>
  <si>
    <t>Méthodologie et protocole</t>
  </si>
  <si>
    <t>Validateur de méthodologie et protocole</t>
  </si>
  <si>
    <t>Coop Carbone</t>
  </si>
  <si>
    <t>Date de début d'émission des crédits-carbone</t>
  </si>
  <si>
    <t>18/06/2021</t>
  </si>
  <si>
    <t>Date de fin des projections d'émissions (ex ante)</t>
  </si>
  <si>
    <t>18/06/2061</t>
  </si>
  <si>
    <t>Statut de la validation méthodologique et protocolaire</t>
  </si>
  <si>
    <t>Active</t>
  </si>
  <si>
    <t>Validateur du projet</t>
  </si>
  <si>
    <t>OBV du Chêne</t>
  </si>
  <si>
    <t>Localisation du projet</t>
  </si>
  <si>
    <t>Val-Alain, Québec, Canada</t>
  </si>
  <si>
    <t>Objectifs écologiques du projet</t>
  </si>
  <si>
    <t>Protection de l'eau</t>
  </si>
  <si>
    <t>Conservation de la nature</t>
  </si>
  <si>
    <t>Séquestration du carbone</t>
  </si>
  <si>
    <t>Amplification de la biodiversité</t>
  </si>
  <si>
    <t>Type de contrat de permanence</t>
  </si>
  <si>
    <t>Servitude à perpétuité</t>
  </si>
  <si>
    <t>Statut du contrat</t>
  </si>
  <si>
    <t>Signé</t>
  </si>
  <si>
    <t>Vérificateur actuel du projet</t>
  </si>
  <si>
    <t>Date de la prochaine vérification</t>
  </si>
  <si>
    <t>Superficie du projet (ha)</t>
  </si>
  <si>
    <t>Consulter</t>
  </si>
  <si>
    <t>Site web du projet et document</t>
  </si>
  <si>
    <t>Réseau d’experts Nutrite</t>
  </si>
  <si>
    <t>Oneka Element</t>
  </si>
  <si>
    <t>Fondation LOJIQ</t>
  </si>
  <si>
    <t>Farinex</t>
  </si>
  <si>
    <t>Régénération Canada</t>
  </si>
  <si>
    <t>Quincaillerie Richelieu</t>
  </si>
  <si>
    <t>Quantité de crédits carbone allouée (tonne CR)</t>
  </si>
  <si>
    <t>Quantité de Co2 séquestré après 40 ans (tonne d'eq. Co2)</t>
  </si>
  <si>
    <t>Quantité d'eq. Co2 séquestré projetée non-allouée (tonne d'eq. Co2) (buffer)</t>
  </si>
  <si>
    <t>ISO 14064 / ICVCM (CCP)</t>
  </si>
  <si>
    <t>FERME HLR FAUCHER</t>
  </si>
  <si>
    <t>FERME DU RUISSEAU FLEURY</t>
  </si>
  <si>
    <t>SEV</t>
  </si>
  <si>
    <t>21/06/2022</t>
  </si>
  <si>
    <t>21/06/2062</t>
  </si>
  <si>
    <t>COBARIC</t>
  </si>
  <si>
    <t>St-Ludger, Québec, Canada</t>
  </si>
  <si>
    <t>LCL Environnement</t>
  </si>
  <si>
    <t>Objectifs de développement durable (ONU)</t>
  </si>
  <si>
    <t>Objectif 6. Eau propre et assainissement</t>
  </si>
  <si>
    <t>Objectif 8. Travail descent et croissance économique</t>
  </si>
  <si>
    <t>Objectif 13. Mesures relatives à la lutte contre les changements climatiques</t>
  </si>
  <si>
    <t>Objectif 14. Vie aquatique</t>
  </si>
  <si>
    <t>Objectif 15. Vie terrestre</t>
  </si>
  <si>
    <t>Augmentation de la pollinisation</t>
  </si>
  <si>
    <t>25/10/2022</t>
  </si>
  <si>
    <t>25/10/2062</t>
  </si>
  <si>
    <t>Saint-Paul, Québec, Canada</t>
  </si>
  <si>
    <t>CARA</t>
  </si>
  <si>
    <t>Hydro-Québec</t>
  </si>
  <si>
    <t>Brûlerie Faro</t>
  </si>
  <si>
    <t>Multicolore</t>
  </si>
  <si>
    <t>Desjardins (Gestion du Patrimoine)</t>
  </si>
  <si>
    <t>Groupe St-Georges</t>
  </si>
  <si>
    <t>Lemay</t>
  </si>
  <si>
    <t>Bateaux Waterlife</t>
  </si>
  <si>
    <t>FERME BONNETERRE (PHASE 2)</t>
  </si>
  <si>
    <t>FERME BONNETERRE (PHASE 1)</t>
  </si>
  <si>
    <t>Agroforesterie / forêt / sol</t>
  </si>
  <si>
    <t>Del Monte Canada (Nortera)</t>
  </si>
  <si>
    <t>FERME STERNLI</t>
  </si>
  <si>
    <t>Lochaber-Ouest, Québec, Canada</t>
  </si>
  <si>
    <t>RPNS</t>
  </si>
  <si>
    <t>À signer</t>
  </si>
  <si>
    <t>12/10/2023</t>
  </si>
  <si>
    <t>12/10/2063</t>
  </si>
  <si>
    <t>ID Projet</t>
  </si>
  <si>
    <t>Attribution des crédits carbone alloués (tonne CR)</t>
  </si>
  <si>
    <t>Lutte contre l'érosion des sols</t>
  </si>
  <si>
    <t>Création de corridors fauniques</t>
  </si>
  <si>
    <t>FERME DENIS ST-PIERRE</t>
  </si>
  <si>
    <t>5/05/2064</t>
  </si>
  <si>
    <t>11/10/2024</t>
  </si>
  <si>
    <t>11/10/2064</t>
  </si>
  <si>
    <t>OBAKIR</t>
  </si>
  <si>
    <t>Saint-Arsène, Québec, Canada</t>
  </si>
  <si>
    <t>Memphremagog Conservation Inc</t>
  </si>
  <si>
    <t>SADC Papineau-Collines</t>
  </si>
  <si>
    <t>Charles River Lab</t>
  </si>
  <si>
    <t>Brulerie Faro</t>
  </si>
  <si>
    <t>CRAAQ</t>
  </si>
  <si>
    <t>Salon de l'Agriculture</t>
  </si>
  <si>
    <t>Camps Odyssée</t>
  </si>
  <si>
    <t>Réseau d'experts Nutrite</t>
  </si>
  <si>
    <t>Fruit d'Or</t>
  </si>
  <si>
    <t>AEQ</t>
  </si>
  <si>
    <t>Ambioner</t>
  </si>
  <si>
    <t>Prana</t>
  </si>
  <si>
    <t>Assemblée Nationale</t>
  </si>
  <si>
    <t>Salle Albert-Rousseau</t>
  </si>
  <si>
    <t>Réseau Environnement</t>
  </si>
  <si>
    <t>Transaction #1733CR</t>
  </si>
  <si>
    <t>Transaction #1732CR</t>
  </si>
  <si>
    <t>Transaction #1730CR</t>
  </si>
  <si>
    <t>Transaction #1723CR</t>
  </si>
  <si>
    <t>Transaction #1721CR</t>
  </si>
  <si>
    <t>Buffer</t>
  </si>
  <si>
    <t>AGRCQ</t>
  </si>
  <si>
    <t>Transaction #1738CR</t>
  </si>
  <si>
    <t>Transaction #1742CR</t>
  </si>
  <si>
    <t>CR-05-2024</t>
  </si>
  <si>
    <t>CR-04-2023</t>
  </si>
  <si>
    <t>CR-02-2022</t>
  </si>
  <si>
    <t>CR-01-2021</t>
  </si>
  <si>
    <t>CR-06-2024</t>
  </si>
  <si>
    <t>SQP</t>
  </si>
  <si>
    <t>OBV Saguenay</t>
  </si>
  <si>
    <t>Alma, Québec, Canada</t>
  </si>
  <si>
    <t>INRS</t>
  </si>
  <si>
    <t>Fédération de commerce - CSN</t>
  </si>
  <si>
    <t>Assemblée Nationale du Québec</t>
  </si>
  <si>
    <t>Equinox</t>
  </si>
  <si>
    <t>AgrÉcoles</t>
  </si>
  <si>
    <t>05/06/2025</t>
  </si>
  <si>
    <t>05/06/2065</t>
  </si>
  <si>
    <t>À venir</t>
  </si>
  <si>
    <t>C+A22:U32R-03-2022</t>
  </si>
  <si>
    <t>Transaction #1747CR</t>
  </si>
  <si>
    <t>Transaction #1751CR</t>
  </si>
  <si>
    <t>Transaction #1757CR</t>
  </si>
  <si>
    <t>Transaction #1776CR</t>
  </si>
  <si>
    <t>Transaction #1775CR</t>
  </si>
  <si>
    <t>Transaction #1790CR</t>
  </si>
  <si>
    <t>Transaction #1791CR</t>
  </si>
  <si>
    <t>Transaction #1810CR</t>
  </si>
  <si>
    <t>Transaction #1813CR</t>
  </si>
  <si>
    <t>Transaction #1818CR</t>
  </si>
  <si>
    <t>Transaction #1820CR</t>
  </si>
  <si>
    <t>Transaction #1835CR</t>
  </si>
  <si>
    <t>Transaction #1837CR</t>
  </si>
  <si>
    <t>Transaction #1838CR</t>
  </si>
  <si>
    <t>Transaction #1839CR</t>
  </si>
  <si>
    <t>Transaction #1840CR</t>
  </si>
  <si>
    <t>Transaction #1841CR</t>
  </si>
  <si>
    <t>Transaction #1846CR</t>
  </si>
  <si>
    <t>Transaction #1848CR</t>
  </si>
  <si>
    <t>Transaction #1857CR</t>
  </si>
  <si>
    <t>Transaction #1865CR</t>
  </si>
  <si>
    <t>Transaction #1866CR</t>
  </si>
  <si>
    <t>Indigo Soda</t>
  </si>
  <si>
    <t>Transaction #1874CR</t>
  </si>
  <si>
    <t>Transaction #1882CR</t>
  </si>
  <si>
    <t>Transaction #1883CR</t>
  </si>
  <si>
    <t>Transaction #1887CR</t>
  </si>
  <si>
    <t>EXPLOITATION AGRICOLE DE NICOLAS MUNGER</t>
  </si>
  <si>
    <t>CR-08-2025</t>
  </si>
  <si>
    <t>CR-07-2025</t>
  </si>
  <si>
    <t>30/10/2025</t>
  </si>
  <si>
    <t>30/10/2065</t>
  </si>
  <si>
    <t>OBV Yamaska</t>
  </si>
  <si>
    <t>FERME DANIEL NOISEUX</t>
  </si>
  <si>
    <t>7/10/2025</t>
  </si>
  <si>
    <t>7/10/2065</t>
  </si>
  <si>
    <t>Comté de Roxton, Québec, Canada</t>
  </si>
  <si>
    <t>CR-09-2025</t>
  </si>
  <si>
    <t>L:ES ENTREPRISES GÉRACINE INC.</t>
  </si>
  <si>
    <t>OBV du Nord-Est du Bas-Saint-Laurent</t>
  </si>
  <si>
    <t>Fruit d'Or (2025)</t>
  </si>
  <si>
    <t>Fruit d'Or (2024)</t>
  </si>
  <si>
    <t>Expo agricole (2024)</t>
  </si>
  <si>
    <t>Expo agricole (2025)</t>
  </si>
  <si>
    <t>Cégep du Vieux-Montréal</t>
  </si>
  <si>
    <t>Conseil central CSN - Montérégie</t>
  </si>
  <si>
    <t>Oneka</t>
  </si>
  <si>
    <t>Québec Vert</t>
  </si>
  <si>
    <t>FTQ</t>
  </si>
  <si>
    <t>Fédération du commerce - CSN</t>
  </si>
  <si>
    <t>ROSEQ</t>
  </si>
  <si>
    <t>FCVQ</t>
  </si>
  <si>
    <t>FQCQ</t>
  </si>
  <si>
    <t>Centre d'Art de Kamouraska</t>
  </si>
  <si>
    <t>Conseil central CSN - Bas-Saint-Laurent</t>
  </si>
  <si>
    <t>calculcarbone.org;
Transactions #1843CR à #1908CR</t>
  </si>
  <si>
    <t>Salon de l'agriculture 2025</t>
  </si>
  <si>
    <t>Saint-Damase-de-Matapédia, Bas-Saint-Laurent, Québec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</si>
</sst>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7">
    <xf numFmtId="0" fontId="0" fillId="0" borderId="0" xfId="0"/>
    <xf numFmtId="2" fontId="2" fillId="0" borderId="2" xfId="0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3" fillId="0" borderId="0" xfId="1" applyNumberFormat="1" applyBorder="1" applyAlignment="1">
      <alignment horizontal="center" vertical="center" wrapText="1"/>
    </xf>
    <xf numFmtId="2" fontId="3" fillId="0" borderId="7" xfId="1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3" fillId="0" borderId="2" xfId="1" applyNumberForma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10" fontId="0" fillId="0" borderId="0" xfId="0" applyNumberFormat="1"/>
    <xf numFmtId="2" fontId="2" fillId="0" borderId="7" xfId="0" applyNumberFormat="1" applyFont="1" applyBorder="1" applyAlignment="1">
      <alignment vertical="center" wrapText="1"/>
    </xf>
    <xf numFmtId="0" fontId="3" fillId="0" borderId="0" xfId="1" applyBorder="1" applyAlignment="1">
      <alignment horizontal="center" vertical="center" wrapText="1"/>
    </xf>
    <xf numFmtId="0" fontId="3" fillId="0" borderId="7" xfId="1" applyBorder="1" applyAlignment="1">
      <alignment horizontal="center" vertical="center" wrapText="1"/>
    </xf>
    <xf numFmtId="0" fontId="3" fillId="0" borderId="0" xfId="1" applyNumberFormat="1" applyBorder="1" applyAlignment="1" applyProtection="1">
      <alignment horizontal="center" vertical="center" wrapText="1"/>
    </xf>
    <xf numFmtId="2" fontId="2" fillId="0" borderId="2" xfId="0" applyNumberFormat="1" applyFont="1" applyBorder="1" applyAlignment="1">
      <alignment vertical="center" wrapText="1"/>
    </xf>
    <xf numFmtId="0" fontId="3" fillId="0" borderId="2" xfId="1" applyBorder="1" applyAlignment="1">
      <alignment horizontal="center" vertical="center" wrapText="1"/>
    </xf>
    <xf numFmtId="2" fontId="2" fillId="0" borderId="0" xfId="0" applyNumberFormat="1" applyFont="1" applyAlignment="1">
      <alignment vertical="center" wrapText="1"/>
    </xf>
    <xf numFmtId="0" fontId="8" fillId="0" borderId="0" xfId="1" applyFont="1" applyBorder="1" applyAlignment="1">
      <alignment horizontal="center" vertical="center" wrapText="1"/>
    </xf>
    <xf numFmtId="2" fontId="0" fillId="0" borderId="0" xfId="0" applyNumberFormat="1"/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8" fillId="0" borderId="7" xfId="1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vertical="center" wrapText="1"/>
    </xf>
    <xf numFmtId="0" fontId="3" fillId="0" borderId="0" xfId="1" applyFill="1" applyBorder="1" applyAlignment="1">
      <alignment horizontal="center" vertical="center" wrapText="1"/>
    </xf>
    <xf numFmtId="164" fontId="2" fillId="0" borderId="2" xfId="0" applyNumberFormat="1" applyFont="1" applyBorder="1"/>
    <xf numFmtId="0" fontId="3" fillId="0" borderId="2" xfId="1" applyFill="1" applyBorder="1" applyAlignment="1">
      <alignment horizontal="center" vertical="center"/>
    </xf>
    <xf numFmtId="0" fontId="0" fillId="0" borderId="7" xfId="0" applyBorder="1"/>
    <xf numFmtId="0" fontId="3" fillId="0" borderId="0" xfId="1" applyFill="1" applyBorder="1" applyAlignment="1">
      <alignment horizontal="center" vertical="center"/>
    </xf>
    <xf numFmtId="164" fontId="2" fillId="0" borderId="0" xfId="0" applyNumberFormat="1" applyFont="1"/>
    <xf numFmtId="164" fontId="2" fillId="0" borderId="7" xfId="0" applyNumberFormat="1" applyFont="1" applyBorder="1"/>
    <xf numFmtId="0" fontId="3" fillId="0" borderId="7" xfId="1" applyNumberFormat="1" applyBorder="1" applyAlignment="1" applyProtection="1">
      <alignment horizontal="center" vertical="center" wrapText="1"/>
    </xf>
    <xf numFmtId="0" fontId="3" fillId="0" borderId="0" xfId="1" applyFill="1" applyBorder="1" applyAlignment="1">
      <alignment horizontal="center" wrapText="1"/>
    </xf>
    <xf numFmtId="0" fontId="3" fillId="0" borderId="0" xfId="1" applyFill="1" applyBorder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3" xfId="1" applyFill="1" applyBorder="1" applyAlignment="1">
      <alignment horizontal="center" vertical="center"/>
    </xf>
    <xf numFmtId="0" fontId="3" fillId="0" borderId="5" xfId="1" applyFill="1" applyBorder="1" applyAlignment="1">
      <alignment horizontal="center" vertical="center"/>
    </xf>
    <xf numFmtId="0" fontId="3" fillId="0" borderId="8" xfId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3" fillId="0" borderId="2" xfId="1" applyBorder="1" applyAlignment="1">
      <alignment horizontal="center" vertical="center" wrapText="1"/>
    </xf>
    <xf numFmtId="0" fontId="3" fillId="0" borderId="0" xfId="1" applyBorder="1" applyAlignment="1">
      <alignment horizontal="center" vertical="center" wrapText="1"/>
    </xf>
    <xf numFmtId="0" fontId="3" fillId="0" borderId="7" xfId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2" fontId="4" fillId="0" borderId="2" xfId="1" applyNumberFormat="1" applyFont="1" applyBorder="1" applyAlignment="1">
      <alignment horizontal="center" vertical="center" wrapText="1"/>
    </xf>
    <xf numFmtId="2" fontId="4" fillId="0" borderId="0" xfId="1" applyNumberFormat="1" applyFont="1" applyBorder="1" applyAlignment="1">
      <alignment horizontal="center" vertical="center" wrapText="1"/>
    </xf>
    <xf numFmtId="2" fontId="4" fillId="0" borderId="7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3" fillId="0" borderId="0" xfId="1" applyNumberFormat="1" applyBorder="1" applyAlignment="1" applyProtection="1">
      <alignment horizontal="center" vertical="center" wrapText="1"/>
    </xf>
    <xf numFmtId="0" fontId="3" fillId="0" borderId="5" xfId="1" applyBorder="1" applyAlignment="1">
      <alignment horizontal="center" vertical="center" wrapText="1"/>
    </xf>
    <xf numFmtId="0" fontId="3" fillId="0" borderId="8" xfId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3" fillId="0" borderId="3" xfId="1" applyBorder="1" applyAlignment="1">
      <alignment horizontal="center" vertical="center" wrapText="1"/>
    </xf>
    <xf numFmtId="2" fontId="3" fillId="0" borderId="2" xfId="1" applyNumberFormat="1" applyBorder="1" applyAlignment="1">
      <alignment horizontal="center" vertical="center" wrapText="1"/>
    </xf>
    <xf numFmtId="2" fontId="3" fillId="0" borderId="0" xfId="1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2" fontId="3" fillId="0" borderId="7" xfId="1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2" xfId="1" applyFill="1" applyBorder="1" applyAlignment="1">
      <alignment horizontal="center" vertical="center" wrapText="1"/>
    </xf>
    <xf numFmtId="0" fontId="3" fillId="0" borderId="0" xfId="1" applyFill="1" applyBorder="1" applyAlignment="1">
      <alignment horizontal="center" vertical="center" wrapText="1"/>
    </xf>
    <xf numFmtId="0" fontId="3" fillId="0" borderId="7" xfId="1" applyFill="1" applyBorder="1" applyAlignment="1">
      <alignment horizontal="center" vertical="center" wrapText="1"/>
    </xf>
    <xf numFmtId="2" fontId="4" fillId="0" borderId="2" xfId="1" applyNumberFormat="1" applyFont="1" applyFill="1" applyBorder="1" applyAlignment="1">
      <alignment horizontal="center" vertical="center" wrapText="1"/>
    </xf>
    <xf numFmtId="2" fontId="4" fillId="0" borderId="0" xfId="1" applyNumberFormat="1" applyFont="1" applyFill="1" applyBorder="1" applyAlignment="1">
      <alignment horizontal="center" vertical="center" wrapText="1"/>
    </xf>
    <xf numFmtId="2" fontId="4" fillId="0" borderId="7" xfId="1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cara.qc.ca/" TargetMode="External"/><Relationship Id="rId299" Type="http://schemas.openxmlformats.org/officeDocument/2006/relationships/hyperlink" Target="https://www.cvm.qc.ca/" TargetMode="External"/><Relationship Id="rId21" Type="http://schemas.openxmlformats.org/officeDocument/2006/relationships/hyperlink" Target="https://regenerationcanada.org/fr/" TargetMode="External"/><Relationship Id="rId63" Type="http://schemas.openxmlformats.org/officeDocument/2006/relationships/hyperlink" Target="https://www.cara.qc.ca/" TargetMode="External"/><Relationship Id="rId159" Type="http://schemas.openxmlformats.org/officeDocument/2006/relationships/hyperlink" Target="http://www.arbre-evolution.org/" TargetMode="External"/><Relationship Id="rId170" Type="http://schemas.openxmlformats.org/officeDocument/2006/relationships/hyperlink" Target="https://www.rpns.ca/" TargetMode="External"/><Relationship Id="rId226" Type="http://schemas.openxmlformats.org/officeDocument/2006/relationships/hyperlink" Target="https://pranafoods.ca/fr?srsltid=AfmBOoquO1hGD9G_mRh36p2UCVcT9f011D3IzguthtciiZTI4bmiU7IG" TargetMode="External"/><Relationship Id="rId268" Type="http://schemas.openxmlformats.org/officeDocument/2006/relationships/hyperlink" Target="https://www.indigosoda.ca/" TargetMode="External"/><Relationship Id="rId32" Type="http://schemas.openxmlformats.org/officeDocument/2006/relationships/hyperlink" Target="https://carboneriverain.org/projets/ferme-hlr-faucher/" TargetMode="External"/><Relationship Id="rId74" Type="http://schemas.openxmlformats.org/officeDocument/2006/relationships/hyperlink" Target="https://carboneriverain.org/projets/ferme-bonneterre/" TargetMode="External"/><Relationship Id="rId128" Type="http://schemas.openxmlformats.org/officeDocument/2006/relationships/hyperlink" Target="https://delmontecanada.com/fr/environnement/" TargetMode="External"/><Relationship Id="rId5" Type="http://schemas.openxmlformats.org/officeDocument/2006/relationships/hyperlink" Target="https://coopcarbone.coop/" TargetMode="External"/><Relationship Id="rId181" Type="http://schemas.openxmlformats.org/officeDocument/2006/relationships/hyperlink" Target="https://www.rpns.ca/" TargetMode="External"/><Relationship Id="rId237" Type="http://schemas.openxmlformats.org/officeDocument/2006/relationships/hyperlink" Target="https://www.obvsaguenay.org/" TargetMode="External"/><Relationship Id="rId279" Type="http://schemas.openxmlformats.org/officeDocument/2006/relationships/hyperlink" Target="http://www.arbre-evolution.org/" TargetMode="External"/><Relationship Id="rId43" Type="http://schemas.openxmlformats.org/officeDocument/2006/relationships/hyperlink" Target="https://cobaric.qc.ca/" TargetMode="External"/><Relationship Id="rId139" Type="http://schemas.openxmlformats.org/officeDocument/2006/relationships/hyperlink" Target="https://coopcarbone.coop/" TargetMode="External"/><Relationship Id="rId290" Type="http://schemas.openxmlformats.org/officeDocument/2006/relationships/hyperlink" Target="https://www.obv.nordestbsl.org/index.html" TargetMode="External"/><Relationship Id="rId304" Type="http://schemas.openxmlformats.org/officeDocument/2006/relationships/hyperlink" Target="https://www.onekaelements.com/fr" TargetMode="External"/><Relationship Id="rId85" Type="http://schemas.openxmlformats.org/officeDocument/2006/relationships/hyperlink" Target="https://www.farinex.ca/" TargetMode="External"/><Relationship Id="rId150" Type="http://schemas.openxmlformats.org/officeDocument/2006/relationships/hyperlink" Target="https://www.rpns.ca/" TargetMode="External"/><Relationship Id="rId192" Type="http://schemas.openxmlformats.org/officeDocument/2006/relationships/hyperlink" Target="https://carboneriverain.org/projets/ferme-bonneterre-2023/" TargetMode="External"/><Relationship Id="rId206" Type="http://schemas.openxmlformats.org/officeDocument/2006/relationships/hyperlink" Target="https://fruitdor.ca/fr/" TargetMode="External"/><Relationship Id="rId248" Type="http://schemas.openxmlformats.org/officeDocument/2006/relationships/hyperlink" Target="https://salondelagriculture.com/" TargetMode="External"/><Relationship Id="rId12" Type="http://schemas.openxmlformats.org/officeDocument/2006/relationships/hyperlink" Target="https://www.obvduchene.org/" TargetMode="External"/><Relationship Id="rId108" Type="http://schemas.openxmlformats.org/officeDocument/2006/relationships/hyperlink" Target="https://carboneriverain.org/projets/ferme-bonneterre-2023/" TargetMode="External"/><Relationship Id="rId315" Type="http://schemas.openxmlformats.org/officeDocument/2006/relationships/hyperlink" Target="https://www.centredartkamouraska.ca/" TargetMode="External"/><Relationship Id="rId54" Type="http://schemas.openxmlformats.org/officeDocument/2006/relationships/hyperlink" Target="https://lclenvironnement.com/" TargetMode="External"/><Relationship Id="rId96" Type="http://schemas.openxmlformats.org/officeDocument/2006/relationships/hyperlink" Target="http://www.arbre-evolution.org/" TargetMode="External"/><Relationship Id="rId161" Type="http://schemas.openxmlformats.org/officeDocument/2006/relationships/hyperlink" Target="http://www.arbre-evolution.org/" TargetMode="External"/><Relationship Id="rId217" Type="http://schemas.openxmlformats.org/officeDocument/2006/relationships/hyperlink" Target="https://lemay.com/fr/" TargetMode="External"/><Relationship Id="rId259" Type="http://schemas.openxmlformats.org/officeDocument/2006/relationships/hyperlink" Target="https://calculcarbone.org/" TargetMode="External"/><Relationship Id="rId23" Type="http://schemas.openxmlformats.org/officeDocument/2006/relationships/hyperlink" Target="http://www.arbre-evolution.org/" TargetMode="External"/><Relationship Id="rId119" Type="http://schemas.openxmlformats.org/officeDocument/2006/relationships/hyperlink" Target="https://www.cara.qc.ca/" TargetMode="External"/><Relationship Id="rId270" Type="http://schemas.openxmlformats.org/officeDocument/2006/relationships/hyperlink" Target="https://www.obvsaguenay.org/" TargetMode="External"/><Relationship Id="rId65" Type="http://schemas.openxmlformats.org/officeDocument/2006/relationships/hyperlink" Target="https://carboneriverain.org/projets/ferme-bonneterre/" TargetMode="External"/><Relationship Id="rId130" Type="http://schemas.openxmlformats.org/officeDocument/2006/relationships/hyperlink" Target="https://delmontecanada.com/fr/environnement/" TargetMode="External"/><Relationship Id="rId172" Type="http://schemas.openxmlformats.org/officeDocument/2006/relationships/hyperlink" Target="https://www.rpns.ca/" TargetMode="External"/><Relationship Id="rId228" Type="http://schemas.openxmlformats.org/officeDocument/2006/relationships/hyperlink" Target="https://www.sallealbertrousseau.com/" TargetMode="External"/><Relationship Id="rId13" Type="http://schemas.openxmlformats.org/officeDocument/2006/relationships/hyperlink" Target="https://carboneriverain.org/projets/ruisseaufleury/" TargetMode="External"/><Relationship Id="rId109" Type="http://schemas.openxmlformats.org/officeDocument/2006/relationships/hyperlink" Target="https://delmontecanada.com/fr/environnement/" TargetMode="External"/><Relationship Id="rId260" Type="http://schemas.openxmlformats.org/officeDocument/2006/relationships/hyperlink" Target="https://calculcarbone.org/" TargetMode="External"/><Relationship Id="rId281" Type="http://schemas.openxmlformats.org/officeDocument/2006/relationships/hyperlink" Target="https://coopcarbone.coop/" TargetMode="External"/><Relationship Id="rId316" Type="http://schemas.openxmlformats.org/officeDocument/2006/relationships/hyperlink" Target="https://www.craaq.qc.ca/" TargetMode="External"/><Relationship Id="rId34" Type="http://schemas.openxmlformats.org/officeDocument/2006/relationships/hyperlink" Target="https://carboneriverain.org/projets/ferme-hlr-faucher/" TargetMode="External"/><Relationship Id="rId55" Type="http://schemas.openxmlformats.org/officeDocument/2006/relationships/hyperlink" Target="http://www.arbre-evolution.org/" TargetMode="External"/><Relationship Id="rId76" Type="http://schemas.openxmlformats.org/officeDocument/2006/relationships/hyperlink" Target="https://www.desjardins.com/qc/fr/gestion-patrimoine.html" TargetMode="External"/><Relationship Id="rId97" Type="http://schemas.openxmlformats.org/officeDocument/2006/relationships/hyperlink" Target="http://www.arbre-evolution.org/" TargetMode="External"/><Relationship Id="rId120" Type="http://schemas.openxmlformats.org/officeDocument/2006/relationships/hyperlink" Target="https://www.cara.qc.ca/" TargetMode="External"/><Relationship Id="rId141" Type="http://schemas.openxmlformats.org/officeDocument/2006/relationships/hyperlink" Target="https://www.rpns.ca/" TargetMode="External"/><Relationship Id="rId7" Type="http://schemas.openxmlformats.org/officeDocument/2006/relationships/hyperlink" Target="https://www.obvduchene.org/" TargetMode="External"/><Relationship Id="rId162" Type="http://schemas.openxmlformats.org/officeDocument/2006/relationships/hyperlink" Target="https://coopcarbone.coop/" TargetMode="External"/><Relationship Id="rId183" Type="http://schemas.openxmlformats.org/officeDocument/2006/relationships/hyperlink" Target="https://www.rpns.ca/" TargetMode="External"/><Relationship Id="rId218" Type="http://schemas.openxmlformats.org/officeDocument/2006/relationships/hyperlink" Target="https://camps-odyssee.com/" TargetMode="External"/><Relationship Id="rId239" Type="http://schemas.openxmlformats.org/officeDocument/2006/relationships/hyperlink" Target="https://aeq.aventure-ecotourisme.qc.ca/" TargetMode="External"/><Relationship Id="rId250" Type="http://schemas.openxmlformats.org/officeDocument/2006/relationships/hyperlink" Target="https://calculcarbone.org/" TargetMode="External"/><Relationship Id="rId271" Type="http://schemas.openxmlformats.org/officeDocument/2006/relationships/hyperlink" Target="https://calculcarbone.org/" TargetMode="External"/><Relationship Id="rId292" Type="http://schemas.openxmlformats.org/officeDocument/2006/relationships/hyperlink" Target="https://fruitdor.ca/fr/" TargetMode="External"/><Relationship Id="rId306" Type="http://schemas.openxmlformats.org/officeDocument/2006/relationships/hyperlink" Target="https://bruleriesfaro.com/" TargetMode="External"/><Relationship Id="rId24" Type="http://schemas.openxmlformats.org/officeDocument/2006/relationships/hyperlink" Target="http://www.arbre-evolution.org/" TargetMode="External"/><Relationship Id="rId45" Type="http://schemas.openxmlformats.org/officeDocument/2006/relationships/hyperlink" Target="https://carboneriverain.org/projets/ferme-hlr-faucher/" TargetMode="External"/><Relationship Id="rId66" Type="http://schemas.openxmlformats.org/officeDocument/2006/relationships/hyperlink" Target="https://carboneriverain.org/projets/ferme-bonneterre/" TargetMode="External"/><Relationship Id="rId87" Type="http://schemas.openxmlformats.org/officeDocument/2006/relationships/hyperlink" Target="https://www.lojiq.org/fondation-lojiq/?gad_source=1&amp;gclid=CjwKCAjw_LOwBhBFEiwAmSEQAfGaj-7SCgGMyrlbytPtqrYnZRQwfJBkeqlPRWBCKwXek2c32mo9GRoCKGQQAvD_BwE" TargetMode="External"/><Relationship Id="rId110" Type="http://schemas.openxmlformats.org/officeDocument/2006/relationships/hyperlink" Target="https://www.cara.qc.ca/" TargetMode="External"/><Relationship Id="rId131" Type="http://schemas.openxmlformats.org/officeDocument/2006/relationships/hyperlink" Target="https://delmontecanada.com/fr/environnement/" TargetMode="External"/><Relationship Id="rId152" Type="http://schemas.openxmlformats.org/officeDocument/2006/relationships/hyperlink" Target="https://www.rpns.ca/" TargetMode="External"/><Relationship Id="rId173" Type="http://schemas.openxmlformats.org/officeDocument/2006/relationships/hyperlink" Target="https://www.rpns.ca/" TargetMode="External"/><Relationship Id="rId194" Type="http://schemas.openxmlformats.org/officeDocument/2006/relationships/hyperlink" Target="https://carboneriverain.org/projets/ferme-sternli/" TargetMode="External"/><Relationship Id="rId208" Type="http://schemas.openxmlformats.org/officeDocument/2006/relationships/hyperlink" Target="https://delmontecanada.com/fr/environnement/" TargetMode="External"/><Relationship Id="rId229" Type="http://schemas.openxmlformats.org/officeDocument/2006/relationships/hyperlink" Target="https://www.reseau-environnement.com/" TargetMode="External"/><Relationship Id="rId240" Type="http://schemas.openxmlformats.org/officeDocument/2006/relationships/hyperlink" Target="https://fc-csn.ca/" TargetMode="External"/><Relationship Id="rId261" Type="http://schemas.openxmlformats.org/officeDocument/2006/relationships/hyperlink" Target="https://calculcarbone.org/" TargetMode="External"/><Relationship Id="rId14" Type="http://schemas.openxmlformats.org/officeDocument/2006/relationships/hyperlink" Target="https://carboneriverain.org/projets/ruisseaufleury/" TargetMode="External"/><Relationship Id="rId35" Type="http://schemas.openxmlformats.org/officeDocument/2006/relationships/hyperlink" Target="https://www.lojiq.org/fondation-lojiq/?gad_source=1&amp;gclid=CjwKCAjw_LOwBhBFEiwAmSEQAfGaj-7SCgGMyrlbytPtqrYnZRQwfJBkeqlPRWBCKwXek2c32mo9GRoCKGQQAvD_BwE" TargetMode="External"/><Relationship Id="rId56" Type="http://schemas.openxmlformats.org/officeDocument/2006/relationships/hyperlink" Target="http://www.arbre-evolution.org/" TargetMode="External"/><Relationship Id="rId77" Type="http://schemas.openxmlformats.org/officeDocument/2006/relationships/hyperlink" Target="https://www.cara.qc.ca/" TargetMode="External"/><Relationship Id="rId100" Type="http://schemas.openxmlformats.org/officeDocument/2006/relationships/hyperlink" Target="https://coopcarbone.coop/" TargetMode="External"/><Relationship Id="rId282" Type="http://schemas.openxmlformats.org/officeDocument/2006/relationships/hyperlink" Target="https://obv-yamaska.qc.ca/" TargetMode="External"/><Relationship Id="rId317" Type="http://schemas.openxmlformats.org/officeDocument/2006/relationships/hyperlink" Target="http://www.calculcarbone.org/" TargetMode="External"/><Relationship Id="rId8" Type="http://schemas.openxmlformats.org/officeDocument/2006/relationships/hyperlink" Target="https://www.obvduchene.org/" TargetMode="External"/><Relationship Id="rId98" Type="http://schemas.openxmlformats.org/officeDocument/2006/relationships/hyperlink" Target="http://www.arbre-evolution.org/" TargetMode="External"/><Relationship Id="rId121" Type="http://schemas.openxmlformats.org/officeDocument/2006/relationships/hyperlink" Target="https://www.cara.qc.ca/" TargetMode="External"/><Relationship Id="rId142" Type="http://schemas.openxmlformats.org/officeDocument/2006/relationships/hyperlink" Target="https://www.rpns.ca/" TargetMode="External"/><Relationship Id="rId163" Type="http://schemas.openxmlformats.org/officeDocument/2006/relationships/hyperlink" Target="https://coopcarbone.coop/" TargetMode="External"/><Relationship Id="rId184" Type="http://schemas.openxmlformats.org/officeDocument/2006/relationships/hyperlink" Target="https://www.obakir.qc.ca/" TargetMode="External"/><Relationship Id="rId219" Type="http://schemas.openxmlformats.org/officeDocument/2006/relationships/hyperlink" Target="https://agrcq.ca/" TargetMode="External"/><Relationship Id="rId230" Type="http://schemas.openxmlformats.org/officeDocument/2006/relationships/hyperlink" Target="https://calculcarbone.org/" TargetMode="External"/><Relationship Id="rId251" Type="http://schemas.openxmlformats.org/officeDocument/2006/relationships/hyperlink" Target="https://calculcarbone.org/" TargetMode="External"/><Relationship Id="rId25" Type="http://schemas.openxmlformats.org/officeDocument/2006/relationships/hyperlink" Target="https://coopcarbone.coop/" TargetMode="External"/><Relationship Id="rId46" Type="http://schemas.openxmlformats.org/officeDocument/2006/relationships/hyperlink" Target="https://carboneriverain.org/projets/ferme-hlr-faucher/" TargetMode="External"/><Relationship Id="rId67" Type="http://schemas.openxmlformats.org/officeDocument/2006/relationships/hyperlink" Target="https://carboneriverain.org/projets/ferme-bonneterre/" TargetMode="External"/><Relationship Id="rId272" Type="http://schemas.openxmlformats.org/officeDocument/2006/relationships/hyperlink" Target="https://calculcarbone.org/" TargetMode="External"/><Relationship Id="rId293" Type="http://schemas.openxmlformats.org/officeDocument/2006/relationships/hyperlink" Target="https://fruitdor.ca/fr/" TargetMode="External"/><Relationship Id="rId307" Type="http://schemas.openxmlformats.org/officeDocument/2006/relationships/hyperlink" Target="https://quebecvert.com/" TargetMode="External"/><Relationship Id="rId88" Type="http://schemas.openxmlformats.org/officeDocument/2006/relationships/hyperlink" Target="https://www.lojiq.org/fondation-lojiq/?gad_source=1&amp;gclid=CjwKCAjw_LOwBhBFEiwAmSEQAfGaj-7SCgGMyrlbytPtqrYnZRQwfJBkeqlPRWBCKwXek2c32mo9GRoCKGQQAvD_BwE" TargetMode="External"/><Relationship Id="rId111" Type="http://schemas.openxmlformats.org/officeDocument/2006/relationships/hyperlink" Target="https://www.cara.qc.ca/" TargetMode="External"/><Relationship Id="rId132" Type="http://schemas.openxmlformats.org/officeDocument/2006/relationships/hyperlink" Target="https://delmontecanada.com/fr/environnement/" TargetMode="External"/><Relationship Id="rId153" Type="http://schemas.openxmlformats.org/officeDocument/2006/relationships/hyperlink" Target="https://www.rpns.ca/" TargetMode="External"/><Relationship Id="rId174" Type="http://schemas.openxmlformats.org/officeDocument/2006/relationships/hyperlink" Target="https://www.obakir.qc.ca/" TargetMode="External"/><Relationship Id="rId195" Type="http://schemas.openxmlformats.org/officeDocument/2006/relationships/hyperlink" Target="https://carboneriverain.org/projets/ferme-bonneterre-2023/" TargetMode="External"/><Relationship Id="rId209" Type="http://schemas.openxmlformats.org/officeDocument/2006/relationships/hyperlink" Target="https://www.farinex.ca/product?lang=fr" TargetMode="External"/><Relationship Id="rId220" Type="http://schemas.openxmlformats.org/officeDocument/2006/relationships/hyperlink" Target="https://www.obakir.qc.ca/" TargetMode="External"/><Relationship Id="rId241" Type="http://schemas.openxmlformats.org/officeDocument/2006/relationships/hyperlink" Target="https://www.assnat.qc.ca/fr/index.html" TargetMode="External"/><Relationship Id="rId15" Type="http://schemas.openxmlformats.org/officeDocument/2006/relationships/hyperlink" Target="https://carboneriverain.org/projets/ruisseaufleury/" TargetMode="External"/><Relationship Id="rId36" Type="http://schemas.openxmlformats.org/officeDocument/2006/relationships/hyperlink" Target="https://cobaric.qc.ca/" TargetMode="External"/><Relationship Id="rId57" Type="http://schemas.openxmlformats.org/officeDocument/2006/relationships/hyperlink" Target="http://www.arbre-evolution.org/" TargetMode="External"/><Relationship Id="rId262" Type="http://schemas.openxmlformats.org/officeDocument/2006/relationships/hyperlink" Target="https://calculcarbone.org/" TargetMode="External"/><Relationship Id="rId283" Type="http://schemas.openxmlformats.org/officeDocument/2006/relationships/hyperlink" Target="https://obv-yamaska.qc.ca/" TargetMode="External"/><Relationship Id="rId318" Type="http://schemas.openxmlformats.org/officeDocument/2006/relationships/hyperlink" Target="https://salondelagriculture.com/" TargetMode="External"/><Relationship Id="rId78" Type="http://schemas.openxmlformats.org/officeDocument/2006/relationships/hyperlink" Target="https://www.cara.qc.ca/" TargetMode="External"/><Relationship Id="rId99" Type="http://schemas.openxmlformats.org/officeDocument/2006/relationships/hyperlink" Target="https://coopcarbone.coop/" TargetMode="External"/><Relationship Id="rId101" Type="http://schemas.openxmlformats.org/officeDocument/2006/relationships/hyperlink" Target="https://coopcarbone.coop/" TargetMode="External"/><Relationship Id="rId122" Type="http://schemas.openxmlformats.org/officeDocument/2006/relationships/hyperlink" Target="https://www.cara.qc.ca/" TargetMode="External"/><Relationship Id="rId143" Type="http://schemas.openxmlformats.org/officeDocument/2006/relationships/hyperlink" Target="https://www.rpns.ca/" TargetMode="External"/><Relationship Id="rId164" Type="http://schemas.openxmlformats.org/officeDocument/2006/relationships/hyperlink" Target="https://coopcarbone.coop/" TargetMode="External"/><Relationship Id="rId185" Type="http://schemas.openxmlformats.org/officeDocument/2006/relationships/hyperlink" Target="https://carboneriverain.org/projets/ferme-bonneterre-2023/" TargetMode="External"/><Relationship Id="rId9" Type="http://schemas.openxmlformats.org/officeDocument/2006/relationships/hyperlink" Target="https://www.obvduchene.org/" TargetMode="External"/><Relationship Id="rId210" Type="http://schemas.openxmlformats.org/officeDocument/2006/relationships/hyperlink" Target="https://aeq.aventure-ecotourisme.qc.ca/" TargetMode="External"/><Relationship Id="rId26" Type="http://schemas.openxmlformats.org/officeDocument/2006/relationships/hyperlink" Target="https://coopcarbone.coop/" TargetMode="External"/><Relationship Id="rId231" Type="http://schemas.openxmlformats.org/officeDocument/2006/relationships/hyperlink" Target="https://phytotechno.com/" TargetMode="External"/><Relationship Id="rId252" Type="http://schemas.openxmlformats.org/officeDocument/2006/relationships/hyperlink" Target="https://calculcarbone.org/" TargetMode="External"/><Relationship Id="rId273" Type="http://schemas.openxmlformats.org/officeDocument/2006/relationships/hyperlink" Target="https://calculcarbone.org/" TargetMode="External"/><Relationship Id="rId294" Type="http://schemas.openxmlformats.org/officeDocument/2006/relationships/hyperlink" Target="https://expo-agricole.com/" TargetMode="External"/><Relationship Id="rId308" Type="http://schemas.openxmlformats.org/officeDocument/2006/relationships/hyperlink" Target="https://ftq.qc.ca/" TargetMode="External"/><Relationship Id="rId47" Type="http://schemas.openxmlformats.org/officeDocument/2006/relationships/hyperlink" Target="https://expertsnutrite.com/fr/" TargetMode="External"/><Relationship Id="rId68" Type="http://schemas.openxmlformats.org/officeDocument/2006/relationships/hyperlink" Target="https://www.farinex.ca/" TargetMode="External"/><Relationship Id="rId89" Type="http://schemas.openxmlformats.org/officeDocument/2006/relationships/hyperlink" Target="https://lclenvironnement.com/" TargetMode="External"/><Relationship Id="rId112" Type="http://schemas.openxmlformats.org/officeDocument/2006/relationships/hyperlink" Target="https://www.cara.qc.ca/" TargetMode="External"/><Relationship Id="rId133" Type="http://schemas.openxmlformats.org/officeDocument/2006/relationships/hyperlink" Target="https://delmontecanada.com/fr/environnement/" TargetMode="External"/><Relationship Id="rId154" Type="http://schemas.openxmlformats.org/officeDocument/2006/relationships/hyperlink" Target="https://www.rpns.ca/" TargetMode="External"/><Relationship Id="rId175" Type="http://schemas.openxmlformats.org/officeDocument/2006/relationships/hyperlink" Target="https://www.rpns.ca/" TargetMode="External"/><Relationship Id="rId196" Type="http://schemas.openxmlformats.org/officeDocument/2006/relationships/hyperlink" Target="https://carboneriverain.org/projets/ferme-bonneterre-2023/" TargetMode="External"/><Relationship Id="rId200" Type="http://schemas.openxmlformats.org/officeDocument/2006/relationships/hyperlink" Target="https://carboneriverain.org/projets/ferme-bonneterre-2023/" TargetMode="External"/><Relationship Id="rId16" Type="http://schemas.openxmlformats.org/officeDocument/2006/relationships/hyperlink" Target="https://carboneriverain.org/projets/ruisseaufleury/" TargetMode="External"/><Relationship Id="rId221" Type="http://schemas.openxmlformats.org/officeDocument/2006/relationships/hyperlink" Target="https://www.obakir.qc.ca/" TargetMode="External"/><Relationship Id="rId242" Type="http://schemas.openxmlformats.org/officeDocument/2006/relationships/hyperlink" Target="https://eequinox.com/" TargetMode="External"/><Relationship Id="rId263" Type="http://schemas.openxmlformats.org/officeDocument/2006/relationships/hyperlink" Target="https://calculcarbone.org/" TargetMode="External"/><Relationship Id="rId284" Type="http://schemas.openxmlformats.org/officeDocument/2006/relationships/hyperlink" Target="https://arbre-evolution.org/index.php?title=Fiche_Projet&amp;projet=Projet+00352" TargetMode="External"/><Relationship Id="rId37" Type="http://schemas.openxmlformats.org/officeDocument/2006/relationships/hyperlink" Target="https://cobaric.qc.ca/" TargetMode="External"/><Relationship Id="rId58" Type="http://schemas.openxmlformats.org/officeDocument/2006/relationships/hyperlink" Target="https://coopcarbone.coop/" TargetMode="External"/><Relationship Id="rId79" Type="http://schemas.openxmlformats.org/officeDocument/2006/relationships/hyperlink" Target="https://www.cara.qc.ca/" TargetMode="External"/><Relationship Id="rId102" Type="http://schemas.openxmlformats.org/officeDocument/2006/relationships/hyperlink" Target="https://www.cara.qc.ca/" TargetMode="External"/><Relationship Id="rId123" Type="http://schemas.openxmlformats.org/officeDocument/2006/relationships/hyperlink" Target="https://carboneriverain.org/projets/ferme-bonneterre-2023/" TargetMode="External"/><Relationship Id="rId144" Type="http://schemas.openxmlformats.org/officeDocument/2006/relationships/hyperlink" Target="https://www.rpns.ca/" TargetMode="External"/><Relationship Id="rId90" Type="http://schemas.openxmlformats.org/officeDocument/2006/relationships/hyperlink" Target="https://stg-ing.com/" TargetMode="External"/><Relationship Id="rId165" Type="http://schemas.openxmlformats.org/officeDocument/2006/relationships/hyperlink" Target="https://www.rpns.ca/" TargetMode="External"/><Relationship Id="rId186" Type="http://schemas.openxmlformats.org/officeDocument/2006/relationships/hyperlink" Target="https://carboneriverain.org/projets/ferme-bonneterre-2023/" TargetMode="External"/><Relationship Id="rId211" Type="http://schemas.openxmlformats.org/officeDocument/2006/relationships/hyperlink" Target="https://www.memphremagog.org/en/home" TargetMode="External"/><Relationship Id="rId232" Type="http://schemas.openxmlformats.org/officeDocument/2006/relationships/hyperlink" Target="http://www.arbre-evolution.org/" TargetMode="External"/><Relationship Id="rId253" Type="http://schemas.openxmlformats.org/officeDocument/2006/relationships/hyperlink" Target="https://calculcarbone.org/" TargetMode="External"/><Relationship Id="rId274" Type="http://schemas.openxmlformats.org/officeDocument/2006/relationships/hyperlink" Target="https://calculcarbone.org/" TargetMode="External"/><Relationship Id="rId295" Type="http://schemas.openxmlformats.org/officeDocument/2006/relationships/hyperlink" Target="https://expo-agricole.com/" TargetMode="External"/><Relationship Id="rId309" Type="http://schemas.openxmlformats.org/officeDocument/2006/relationships/hyperlink" Target="https://fc-csn.ca/" TargetMode="External"/><Relationship Id="rId27" Type="http://schemas.openxmlformats.org/officeDocument/2006/relationships/hyperlink" Target="https://coopcarbone.coop/" TargetMode="External"/><Relationship Id="rId48" Type="http://schemas.openxmlformats.org/officeDocument/2006/relationships/hyperlink" Target="http://www.arbre-evolution.org/" TargetMode="External"/><Relationship Id="rId69" Type="http://schemas.openxmlformats.org/officeDocument/2006/relationships/hyperlink" Target="https://bruleriesfaro.com/" TargetMode="External"/><Relationship Id="rId113" Type="http://schemas.openxmlformats.org/officeDocument/2006/relationships/hyperlink" Target="https://carboneriverain.org/projets/ferme-bonneterre-2023/" TargetMode="External"/><Relationship Id="rId134" Type="http://schemas.openxmlformats.org/officeDocument/2006/relationships/hyperlink" Target="http://www.arbre-evolution.org/" TargetMode="External"/><Relationship Id="rId80" Type="http://schemas.openxmlformats.org/officeDocument/2006/relationships/hyperlink" Target="https://www.cara.qc.ca/" TargetMode="External"/><Relationship Id="rId155" Type="http://schemas.openxmlformats.org/officeDocument/2006/relationships/hyperlink" Target="https://www.rpns.ca/" TargetMode="External"/><Relationship Id="rId176" Type="http://schemas.openxmlformats.org/officeDocument/2006/relationships/hyperlink" Target="https://www.rpns.ca/" TargetMode="External"/><Relationship Id="rId197" Type="http://schemas.openxmlformats.org/officeDocument/2006/relationships/hyperlink" Target="https://carboneriverain.org/projets/ferme-bonneterre-2023/" TargetMode="External"/><Relationship Id="rId201" Type="http://schemas.openxmlformats.org/officeDocument/2006/relationships/hyperlink" Target="https://carboneriverain.org/projets/ferme-bonneterre-2023/" TargetMode="External"/><Relationship Id="rId222" Type="http://schemas.openxmlformats.org/officeDocument/2006/relationships/hyperlink" Target="https://carboneriverain.org/projets/ferme-denis-st-pierre/" TargetMode="External"/><Relationship Id="rId243" Type="http://schemas.openxmlformats.org/officeDocument/2006/relationships/hyperlink" Target="https://agrecoles.com/" TargetMode="External"/><Relationship Id="rId264" Type="http://schemas.openxmlformats.org/officeDocument/2006/relationships/hyperlink" Target="https://calculcarbone.org/" TargetMode="External"/><Relationship Id="rId285" Type="http://schemas.openxmlformats.org/officeDocument/2006/relationships/hyperlink" Target="http://www.arbre-evolution.org/" TargetMode="External"/><Relationship Id="rId17" Type="http://schemas.openxmlformats.org/officeDocument/2006/relationships/hyperlink" Target="https://www.onekaelements.com/fr" TargetMode="External"/><Relationship Id="rId38" Type="http://schemas.openxmlformats.org/officeDocument/2006/relationships/hyperlink" Target="https://cobaric.qc.ca/" TargetMode="External"/><Relationship Id="rId59" Type="http://schemas.openxmlformats.org/officeDocument/2006/relationships/hyperlink" Target="https://coopcarbone.coop/" TargetMode="External"/><Relationship Id="rId103" Type="http://schemas.openxmlformats.org/officeDocument/2006/relationships/hyperlink" Target="https://www.cara.qc.ca/" TargetMode="External"/><Relationship Id="rId124" Type="http://schemas.openxmlformats.org/officeDocument/2006/relationships/hyperlink" Target="https://carboneriverain.org/projets/ferme-bonneterre-2023/" TargetMode="External"/><Relationship Id="rId310" Type="http://schemas.openxmlformats.org/officeDocument/2006/relationships/hyperlink" Target="https://www.roseq.qc.ca/" TargetMode="External"/><Relationship Id="rId70" Type="http://schemas.openxmlformats.org/officeDocument/2006/relationships/hyperlink" Target="https://www.cara.qc.ca/" TargetMode="External"/><Relationship Id="rId91" Type="http://schemas.openxmlformats.org/officeDocument/2006/relationships/hyperlink" Target="https://lemay.com/fr/" TargetMode="External"/><Relationship Id="rId145" Type="http://schemas.openxmlformats.org/officeDocument/2006/relationships/hyperlink" Target="https://www.rpns.ca/" TargetMode="External"/><Relationship Id="rId166" Type="http://schemas.openxmlformats.org/officeDocument/2006/relationships/hyperlink" Target="https://www.rpns.ca/" TargetMode="External"/><Relationship Id="rId187" Type="http://schemas.openxmlformats.org/officeDocument/2006/relationships/hyperlink" Target="https://carboneriverain.org/projets/ferme-bonneterre-2023/" TargetMode="External"/><Relationship Id="rId1" Type="http://schemas.openxmlformats.org/officeDocument/2006/relationships/hyperlink" Target="http://www.arbre-evolution.org/" TargetMode="External"/><Relationship Id="rId212" Type="http://schemas.openxmlformats.org/officeDocument/2006/relationships/hyperlink" Target="https://www.sadcpapineau.ca/" TargetMode="External"/><Relationship Id="rId233" Type="http://schemas.openxmlformats.org/officeDocument/2006/relationships/hyperlink" Target="http://www.arbre-evolution.org/" TargetMode="External"/><Relationship Id="rId254" Type="http://schemas.openxmlformats.org/officeDocument/2006/relationships/hyperlink" Target="https://calculcarbone.org/" TargetMode="External"/><Relationship Id="rId28" Type="http://schemas.openxmlformats.org/officeDocument/2006/relationships/hyperlink" Target="https://cobaric.qc.ca/" TargetMode="External"/><Relationship Id="rId49" Type="http://schemas.openxmlformats.org/officeDocument/2006/relationships/hyperlink" Target="https://coopcarbone.coop/" TargetMode="External"/><Relationship Id="rId114" Type="http://schemas.openxmlformats.org/officeDocument/2006/relationships/hyperlink" Target="https://carboneriverain.org/projets/ferme-bonneterre-2023/" TargetMode="External"/><Relationship Id="rId275" Type="http://schemas.openxmlformats.org/officeDocument/2006/relationships/hyperlink" Target="https://calculcarbone.org/" TargetMode="External"/><Relationship Id="rId296" Type="http://schemas.openxmlformats.org/officeDocument/2006/relationships/hyperlink" Target="https://lemay.com/fr/" TargetMode="External"/><Relationship Id="rId300" Type="http://schemas.openxmlformats.org/officeDocument/2006/relationships/hyperlink" Target="https://www.sallealbertrousseau.com/" TargetMode="External"/><Relationship Id="rId60" Type="http://schemas.openxmlformats.org/officeDocument/2006/relationships/hyperlink" Target="https://coopcarbone.coop/" TargetMode="External"/><Relationship Id="rId81" Type="http://schemas.openxmlformats.org/officeDocument/2006/relationships/hyperlink" Target="https://www.cara.qc.ca/" TargetMode="External"/><Relationship Id="rId135" Type="http://schemas.openxmlformats.org/officeDocument/2006/relationships/hyperlink" Target="http://www.arbre-evolution.org/" TargetMode="External"/><Relationship Id="rId156" Type="http://schemas.openxmlformats.org/officeDocument/2006/relationships/hyperlink" Target="https://www.rpns.ca/" TargetMode="External"/><Relationship Id="rId177" Type="http://schemas.openxmlformats.org/officeDocument/2006/relationships/hyperlink" Target="https://www.rpns.ca/" TargetMode="External"/><Relationship Id="rId198" Type="http://schemas.openxmlformats.org/officeDocument/2006/relationships/hyperlink" Target="https://carboneriverain.org/projets/ferme-bonneterre-2023/" TargetMode="External"/><Relationship Id="rId202" Type="http://schemas.openxmlformats.org/officeDocument/2006/relationships/hyperlink" Target="https://carboneriverain.org/projets/ferme-bonneterre-2023/" TargetMode="External"/><Relationship Id="rId223" Type="http://schemas.openxmlformats.org/officeDocument/2006/relationships/hyperlink" Target="https://bruleriesfaro.com/?srsltid=AfmBOoo6IMZTxpI05AttBduaKZG45SR0YepejSDGIemZLwQZWVbfQUyJ" TargetMode="External"/><Relationship Id="rId244" Type="http://schemas.openxmlformats.org/officeDocument/2006/relationships/hyperlink" Target="https://bruleriesfaro.com/" TargetMode="External"/><Relationship Id="rId18" Type="http://schemas.openxmlformats.org/officeDocument/2006/relationships/hyperlink" Target="https://expertsnutrite.com/fr/" TargetMode="External"/><Relationship Id="rId39" Type="http://schemas.openxmlformats.org/officeDocument/2006/relationships/hyperlink" Target="https://cobaric.qc.ca/" TargetMode="External"/><Relationship Id="rId265" Type="http://schemas.openxmlformats.org/officeDocument/2006/relationships/hyperlink" Target="https://calculcarbone.org/" TargetMode="External"/><Relationship Id="rId286" Type="http://schemas.openxmlformats.org/officeDocument/2006/relationships/hyperlink" Target="http://www.arbre-evolution.org/" TargetMode="External"/><Relationship Id="rId50" Type="http://schemas.openxmlformats.org/officeDocument/2006/relationships/hyperlink" Target="https://www.obvduchene.org/" TargetMode="External"/><Relationship Id="rId104" Type="http://schemas.openxmlformats.org/officeDocument/2006/relationships/hyperlink" Target="https://www.cara.qc.ca/" TargetMode="External"/><Relationship Id="rId125" Type="http://schemas.openxmlformats.org/officeDocument/2006/relationships/hyperlink" Target="https://carboneriverain.org/projets/ferme-bonneterre-2023/" TargetMode="External"/><Relationship Id="rId146" Type="http://schemas.openxmlformats.org/officeDocument/2006/relationships/hyperlink" Target="https://www.rpns.ca/" TargetMode="External"/><Relationship Id="rId167" Type="http://schemas.openxmlformats.org/officeDocument/2006/relationships/hyperlink" Target="https://www.rpns.ca/" TargetMode="External"/><Relationship Id="rId188" Type="http://schemas.openxmlformats.org/officeDocument/2006/relationships/hyperlink" Target="https://carboneriverain.org/projets/ferme-bonneterre-2023/" TargetMode="External"/><Relationship Id="rId311" Type="http://schemas.openxmlformats.org/officeDocument/2006/relationships/hyperlink" Target="https://agrecoles.com/" TargetMode="External"/><Relationship Id="rId71" Type="http://schemas.openxmlformats.org/officeDocument/2006/relationships/hyperlink" Target="https://www.cara.qc.ca/" TargetMode="External"/><Relationship Id="rId92" Type="http://schemas.openxmlformats.org/officeDocument/2006/relationships/hyperlink" Target="https://www.waterlife.ca/fr" TargetMode="External"/><Relationship Id="rId213" Type="http://schemas.openxmlformats.org/officeDocument/2006/relationships/hyperlink" Target="https://www.criver.quebec/" TargetMode="External"/><Relationship Id="rId234" Type="http://schemas.openxmlformats.org/officeDocument/2006/relationships/hyperlink" Target="https://coopcarbone.coop/" TargetMode="External"/><Relationship Id="rId2" Type="http://schemas.openxmlformats.org/officeDocument/2006/relationships/hyperlink" Target="http://www.arbre-evolution.org/" TargetMode="External"/><Relationship Id="rId29" Type="http://schemas.openxmlformats.org/officeDocument/2006/relationships/hyperlink" Target="https://cobaric.qc.ca/" TargetMode="External"/><Relationship Id="rId255" Type="http://schemas.openxmlformats.org/officeDocument/2006/relationships/hyperlink" Target="https://calculcarbone.org/" TargetMode="External"/><Relationship Id="rId276" Type="http://schemas.openxmlformats.org/officeDocument/2006/relationships/hyperlink" Target="https://calculcarbone.org/" TargetMode="External"/><Relationship Id="rId297" Type="http://schemas.openxmlformats.org/officeDocument/2006/relationships/hyperlink" Target="https://www.lojiq.org/fondation-lojiq/?gad_source=1&amp;gclid=Cj0KCQjwqpSwBhClARIsADlZ_TkErJAgngyH_m0r9gzCogjwsN84AmXc0dmbOyCz2a_hg2ieYbM3UhIaAs5lEALw_wcB" TargetMode="External"/><Relationship Id="rId40" Type="http://schemas.openxmlformats.org/officeDocument/2006/relationships/hyperlink" Target="https://cobaric.qc.ca/" TargetMode="External"/><Relationship Id="rId115" Type="http://schemas.openxmlformats.org/officeDocument/2006/relationships/hyperlink" Target="https://www.cara.qc.ca/" TargetMode="External"/><Relationship Id="rId136" Type="http://schemas.openxmlformats.org/officeDocument/2006/relationships/hyperlink" Target="http://www.arbre-evolution.org/" TargetMode="External"/><Relationship Id="rId157" Type="http://schemas.openxmlformats.org/officeDocument/2006/relationships/hyperlink" Target="https://www.rpns.ca/" TargetMode="External"/><Relationship Id="rId178" Type="http://schemas.openxmlformats.org/officeDocument/2006/relationships/hyperlink" Target="https://www.rpns.ca/" TargetMode="External"/><Relationship Id="rId301" Type="http://schemas.openxmlformats.org/officeDocument/2006/relationships/hyperlink" Target="https://aeq.aventure-ecotourisme.qc.ca/" TargetMode="External"/><Relationship Id="rId61" Type="http://schemas.openxmlformats.org/officeDocument/2006/relationships/hyperlink" Target="https://www.cara.qc.ca/" TargetMode="External"/><Relationship Id="rId82" Type="http://schemas.openxmlformats.org/officeDocument/2006/relationships/hyperlink" Target="https://www.cara.qc.ca/" TargetMode="External"/><Relationship Id="rId199" Type="http://schemas.openxmlformats.org/officeDocument/2006/relationships/hyperlink" Target="https://carboneriverain.org/projets/ferme-bonneterre-2023/" TargetMode="External"/><Relationship Id="rId203" Type="http://schemas.openxmlformats.org/officeDocument/2006/relationships/hyperlink" Target="https://carboneriverain.org/projets/ferme-bonneterre-2023/" TargetMode="External"/><Relationship Id="rId19" Type="http://schemas.openxmlformats.org/officeDocument/2006/relationships/hyperlink" Target="https://www.lojiq.org/fondation-lojiq/?gad_source=1&amp;gclid=Cj0KCQjwqpSwBhClARIsADlZ_TkErJAgngyH_m0r9gzCogjwsN84AmXc0dmbOyCz2a_hg2ieYbM3UhIaAs5lEALw_wcB" TargetMode="External"/><Relationship Id="rId224" Type="http://schemas.openxmlformats.org/officeDocument/2006/relationships/hyperlink" Target="https://multicolore.ca/fr" TargetMode="External"/><Relationship Id="rId245" Type="http://schemas.openxmlformats.org/officeDocument/2006/relationships/hyperlink" Target="https://multicolore.ca/fr" TargetMode="External"/><Relationship Id="rId266" Type="http://schemas.openxmlformats.org/officeDocument/2006/relationships/hyperlink" Target="https://calculcarbone.org/" TargetMode="External"/><Relationship Id="rId287" Type="http://schemas.openxmlformats.org/officeDocument/2006/relationships/hyperlink" Target="https://coopcarbone.coop/" TargetMode="External"/><Relationship Id="rId30" Type="http://schemas.openxmlformats.org/officeDocument/2006/relationships/hyperlink" Target="https://cobaric.qc.ca/" TargetMode="External"/><Relationship Id="rId105" Type="http://schemas.openxmlformats.org/officeDocument/2006/relationships/hyperlink" Target="https://carboneriverain.org/projets/ferme-bonneterre-2023/" TargetMode="External"/><Relationship Id="rId126" Type="http://schemas.openxmlformats.org/officeDocument/2006/relationships/hyperlink" Target="https://delmontecanada.com/fr/environnement/" TargetMode="External"/><Relationship Id="rId147" Type="http://schemas.openxmlformats.org/officeDocument/2006/relationships/hyperlink" Target="https://www.rpns.ca/" TargetMode="External"/><Relationship Id="rId168" Type="http://schemas.openxmlformats.org/officeDocument/2006/relationships/hyperlink" Target="https://www.rpns.ca/" TargetMode="External"/><Relationship Id="rId312" Type="http://schemas.openxmlformats.org/officeDocument/2006/relationships/hyperlink" Target="https://fcvq.ca/" TargetMode="External"/><Relationship Id="rId51" Type="http://schemas.openxmlformats.org/officeDocument/2006/relationships/hyperlink" Target="https://www.obvduchene.org/" TargetMode="External"/><Relationship Id="rId72" Type="http://schemas.openxmlformats.org/officeDocument/2006/relationships/hyperlink" Target="https://www.cara.qc.ca/" TargetMode="External"/><Relationship Id="rId93" Type="http://schemas.openxmlformats.org/officeDocument/2006/relationships/hyperlink" Target="https://carboneriverain.org/projets/ferme-bonneterre/" TargetMode="External"/><Relationship Id="rId189" Type="http://schemas.openxmlformats.org/officeDocument/2006/relationships/hyperlink" Target="https://carboneriverain.org/projets/ferme-bonneterre-2023/" TargetMode="External"/><Relationship Id="rId3" Type="http://schemas.openxmlformats.org/officeDocument/2006/relationships/hyperlink" Target="http://www.arbre-evolution.org/" TargetMode="External"/><Relationship Id="rId214" Type="http://schemas.openxmlformats.org/officeDocument/2006/relationships/hyperlink" Target="https://bruleriesfaro.com/?srsltid=AfmBOoo6IMZTxpI05AttBduaKZG45SR0YepejSDGIemZLwQZWVbfQUyJ" TargetMode="External"/><Relationship Id="rId235" Type="http://schemas.openxmlformats.org/officeDocument/2006/relationships/hyperlink" Target="https://coopcarbone.coop/" TargetMode="External"/><Relationship Id="rId256" Type="http://schemas.openxmlformats.org/officeDocument/2006/relationships/hyperlink" Target="https://calculcarbone.org/" TargetMode="External"/><Relationship Id="rId277" Type="http://schemas.openxmlformats.org/officeDocument/2006/relationships/hyperlink" Target="https://calculcarbone.org/" TargetMode="External"/><Relationship Id="rId298" Type="http://schemas.openxmlformats.org/officeDocument/2006/relationships/hyperlink" Target="https://www.ccmonteregie.csn.qc.ca/" TargetMode="External"/><Relationship Id="rId116" Type="http://schemas.openxmlformats.org/officeDocument/2006/relationships/hyperlink" Target="https://www.cara.qc.ca/" TargetMode="External"/><Relationship Id="rId137" Type="http://schemas.openxmlformats.org/officeDocument/2006/relationships/hyperlink" Target="https://coopcarbone.coop/" TargetMode="External"/><Relationship Id="rId158" Type="http://schemas.openxmlformats.org/officeDocument/2006/relationships/hyperlink" Target="https://www.un.org/sustainabledevelopment/fr/objectifs-de-developpement-durable/" TargetMode="External"/><Relationship Id="rId302" Type="http://schemas.openxmlformats.org/officeDocument/2006/relationships/hyperlink" Target="https://www.reseau-environnement.com/" TargetMode="External"/><Relationship Id="rId20" Type="http://schemas.openxmlformats.org/officeDocument/2006/relationships/hyperlink" Target="https://www.farinex.ca/" TargetMode="External"/><Relationship Id="rId41" Type="http://schemas.openxmlformats.org/officeDocument/2006/relationships/hyperlink" Target="https://cobaric.qc.ca/" TargetMode="External"/><Relationship Id="rId62" Type="http://schemas.openxmlformats.org/officeDocument/2006/relationships/hyperlink" Target="https://www.cara.qc.ca/" TargetMode="External"/><Relationship Id="rId83" Type="http://schemas.openxmlformats.org/officeDocument/2006/relationships/hyperlink" Target="https://www.cara.qc.ca/" TargetMode="External"/><Relationship Id="rId179" Type="http://schemas.openxmlformats.org/officeDocument/2006/relationships/hyperlink" Target="https://www.rpns.ca/" TargetMode="External"/><Relationship Id="rId190" Type="http://schemas.openxmlformats.org/officeDocument/2006/relationships/hyperlink" Target="https://carboneriverain.org/projets/ferme-bonneterre-2023/" TargetMode="External"/><Relationship Id="rId204" Type="http://schemas.openxmlformats.org/officeDocument/2006/relationships/hyperlink" Target="https://carboneriverain.org/projets/ferme-denis-st-pierre/" TargetMode="External"/><Relationship Id="rId225" Type="http://schemas.openxmlformats.org/officeDocument/2006/relationships/hyperlink" Target="https://www.ambioner.com/" TargetMode="External"/><Relationship Id="rId246" Type="http://schemas.openxmlformats.org/officeDocument/2006/relationships/hyperlink" Target="https://expertsnutrite.com/fr/" TargetMode="External"/><Relationship Id="rId267" Type="http://schemas.openxmlformats.org/officeDocument/2006/relationships/hyperlink" Target="https://calculcarbone.org/" TargetMode="External"/><Relationship Id="rId288" Type="http://schemas.openxmlformats.org/officeDocument/2006/relationships/hyperlink" Target="https://coopcarbone.coop/" TargetMode="External"/><Relationship Id="rId106" Type="http://schemas.openxmlformats.org/officeDocument/2006/relationships/hyperlink" Target="https://carboneriverain.org/projets/ferme-bonneterre-2023/" TargetMode="External"/><Relationship Id="rId127" Type="http://schemas.openxmlformats.org/officeDocument/2006/relationships/hyperlink" Target="https://delmontecanada.com/fr/environnement/" TargetMode="External"/><Relationship Id="rId313" Type="http://schemas.openxmlformats.org/officeDocument/2006/relationships/hyperlink" Target="https://www.fqcq.qc.ca/" TargetMode="External"/><Relationship Id="rId10" Type="http://schemas.openxmlformats.org/officeDocument/2006/relationships/hyperlink" Target="https://www.obvduchene.org/" TargetMode="External"/><Relationship Id="rId31" Type="http://schemas.openxmlformats.org/officeDocument/2006/relationships/hyperlink" Target="https://carboneriverain.org/projets/ferme-hlr-faucher/" TargetMode="External"/><Relationship Id="rId52" Type="http://schemas.openxmlformats.org/officeDocument/2006/relationships/hyperlink" Target="https://carboneriverain.org/projets/ruisseaufleury/" TargetMode="External"/><Relationship Id="rId73" Type="http://schemas.openxmlformats.org/officeDocument/2006/relationships/hyperlink" Target="https://carboneriverain.org/projets/ferme-bonneterre/" TargetMode="External"/><Relationship Id="rId94" Type="http://schemas.openxmlformats.org/officeDocument/2006/relationships/hyperlink" Target="https://carboneriverain.org/projets/ferme-bonneterre/" TargetMode="External"/><Relationship Id="rId148" Type="http://schemas.openxmlformats.org/officeDocument/2006/relationships/hyperlink" Target="https://www.rpns.ca/" TargetMode="External"/><Relationship Id="rId169" Type="http://schemas.openxmlformats.org/officeDocument/2006/relationships/hyperlink" Target="https://www.rpns.ca/" TargetMode="External"/><Relationship Id="rId4" Type="http://schemas.openxmlformats.org/officeDocument/2006/relationships/hyperlink" Target="https://coopcarbone.coop/" TargetMode="External"/><Relationship Id="rId180" Type="http://schemas.openxmlformats.org/officeDocument/2006/relationships/hyperlink" Target="https://www.rpns.ca/" TargetMode="External"/><Relationship Id="rId215" Type="http://schemas.openxmlformats.org/officeDocument/2006/relationships/hyperlink" Target="https://www.craaq.qc.ca/" TargetMode="External"/><Relationship Id="rId236" Type="http://schemas.openxmlformats.org/officeDocument/2006/relationships/hyperlink" Target="https://www.obvsaguenay.org/" TargetMode="External"/><Relationship Id="rId257" Type="http://schemas.openxmlformats.org/officeDocument/2006/relationships/hyperlink" Target="https://calculcarbone.org/" TargetMode="External"/><Relationship Id="rId278" Type="http://schemas.openxmlformats.org/officeDocument/2006/relationships/hyperlink" Target="http://www.arbre-evolution.org/" TargetMode="External"/><Relationship Id="rId303" Type="http://schemas.openxmlformats.org/officeDocument/2006/relationships/hyperlink" Target="https://pranafoods.ca/fr" TargetMode="External"/><Relationship Id="rId42" Type="http://schemas.openxmlformats.org/officeDocument/2006/relationships/hyperlink" Target="https://cobaric.qc.ca/" TargetMode="External"/><Relationship Id="rId84" Type="http://schemas.openxmlformats.org/officeDocument/2006/relationships/hyperlink" Target="https://www.cara.qc.ca/" TargetMode="External"/><Relationship Id="rId138" Type="http://schemas.openxmlformats.org/officeDocument/2006/relationships/hyperlink" Target="https://coopcarbone.coop/" TargetMode="External"/><Relationship Id="rId191" Type="http://schemas.openxmlformats.org/officeDocument/2006/relationships/hyperlink" Target="https://carboneriverain.org/projets/ferme-bonneterre-2023/" TargetMode="External"/><Relationship Id="rId205" Type="http://schemas.openxmlformats.org/officeDocument/2006/relationships/hyperlink" Target="https://multicolore.ca/fr" TargetMode="External"/><Relationship Id="rId247" Type="http://schemas.openxmlformats.org/officeDocument/2006/relationships/hyperlink" Target="https://www.reseau-environnement.com/" TargetMode="External"/><Relationship Id="rId107" Type="http://schemas.openxmlformats.org/officeDocument/2006/relationships/hyperlink" Target="https://carboneriverain.org/projets/ferme-bonneterre-2023/" TargetMode="External"/><Relationship Id="rId289" Type="http://schemas.openxmlformats.org/officeDocument/2006/relationships/hyperlink" Target="https://www.obv.nordestbsl.org/index.html" TargetMode="External"/><Relationship Id="rId11" Type="http://schemas.openxmlformats.org/officeDocument/2006/relationships/hyperlink" Target="https://www.obvduchene.org/" TargetMode="External"/><Relationship Id="rId53" Type="http://schemas.openxmlformats.org/officeDocument/2006/relationships/hyperlink" Target="https://www.richelieu.com/ca/fr/" TargetMode="External"/><Relationship Id="rId149" Type="http://schemas.openxmlformats.org/officeDocument/2006/relationships/hyperlink" Target="https://www.rpns.ca/" TargetMode="External"/><Relationship Id="rId314" Type="http://schemas.openxmlformats.org/officeDocument/2006/relationships/hyperlink" Target="https://www.ccbsl.csn.qc.ca/" TargetMode="External"/><Relationship Id="rId95" Type="http://schemas.openxmlformats.org/officeDocument/2006/relationships/hyperlink" Target="https://carboneriverain.org/projets/ferme-bonneterre/" TargetMode="External"/><Relationship Id="rId160" Type="http://schemas.openxmlformats.org/officeDocument/2006/relationships/hyperlink" Target="http://www.arbre-evolution.org/" TargetMode="External"/><Relationship Id="rId216" Type="http://schemas.openxmlformats.org/officeDocument/2006/relationships/hyperlink" Target="https://salondelagriculture.com/" TargetMode="External"/><Relationship Id="rId258" Type="http://schemas.openxmlformats.org/officeDocument/2006/relationships/hyperlink" Target="https://calculcarbone.org/" TargetMode="External"/><Relationship Id="rId22" Type="http://schemas.openxmlformats.org/officeDocument/2006/relationships/hyperlink" Target="http://www.arbre-evolution.org/" TargetMode="External"/><Relationship Id="rId64" Type="http://schemas.openxmlformats.org/officeDocument/2006/relationships/hyperlink" Target="https://carboneriverain.org/projets/ferme-bonneterre/" TargetMode="External"/><Relationship Id="rId118" Type="http://schemas.openxmlformats.org/officeDocument/2006/relationships/hyperlink" Target="https://www.cara.qc.ca/" TargetMode="External"/><Relationship Id="rId171" Type="http://schemas.openxmlformats.org/officeDocument/2006/relationships/hyperlink" Target="https://www.rpns.ca/" TargetMode="External"/><Relationship Id="rId227" Type="http://schemas.openxmlformats.org/officeDocument/2006/relationships/hyperlink" Target="https://www.assnat.qc.ca/fr/index.html" TargetMode="External"/><Relationship Id="rId269" Type="http://schemas.openxmlformats.org/officeDocument/2006/relationships/hyperlink" Target="https://www.obvsaguenay.org/" TargetMode="External"/><Relationship Id="rId33" Type="http://schemas.openxmlformats.org/officeDocument/2006/relationships/hyperlink" Target="https://carboneriverain.org/projets/ferme-hlr-faucher/" TargetMode="External"/><Relationship Id="rId129" Type="http://schemas.openxmlformats.org/officeDocument/2006/relationships/hyperlink" Target="https://delmontecanada.com/fr/environnement/" TargetMode="External"/><Relationship Id="rId280" Type="http://schemas.openxmlformats.org/officeDocument/2006/relationships/hyperlink" Target="https://coopcarbone.coop/" TargetMode="External"/><Relationship Id="rId75" Type="http://schemas.openxmlformats.org/officeDocument/2006/relationships/hyperlink" Target="https://www.hydroquebec.com/residentiel/" TargetMode="External"/><Relationship Id="rId140" Type="http://schemas.openxmlformats.org/officeDocument/2006/relationships/hyperlink" Target="https://www.rpns.ca/" TargetMode="External"/><Relationship Id="rId182" Type="http://schemas.openxmlformats.org/officeDocument/2006/relationships/hyperlink" Target="https://www.rpns.ca/" TargetMode="External"/><Relationship Id="rId6" Type="http://schemas.openxmlformats.org/officeDocument/2006/relationships/hyperlink" Target="https://coopcarbone.coop/" TargetMode="External"/><Relationship Id="rId238" Type="http://schemas.openxmlformats.org/officeDocument/2006/relationships/hyperlink" Target="https://inrs.ca/" TargetMode="External"/><Relationship Id="rId291" Type="http://schemas.openxmlformats.org/officeDocument/2006/relationships/hyperlink" Target="https://www.ambioner.com/" TargetMode="External"/><Relationship Id="rId305" Type="http://schemas.openxmlformats.org/officeDocument/2006/relationships/hyperlink" Target="https://camps-odyssee.com/" TargetMode="External"/><Relationship Id="rId44" Type="http://schemas.openxmlformats.org/officeDocument/2006/relationships/hyperlink" Target="https://cobaric.qc.ca/" TargetMode="External"/><Relationship Id="rId86" Type="http://schemas.openxmlformats.org/officeDocument/2006/relationships/hyperlink" Target="https://expertsnutrite.com/fr/" TargetMode="External"/><Relationship Id="rId151" Type="http://schemas.openxmlformats.org/officeDocument/2006/relationships/hyperlink" Target="https://www.rpns.ca/" TargetMode="External"/><Relationship Id="rId193" Type="http://schemas.openxmlformats.org/officeDocument/2006/relationships/hyperlink" Target="https://carboneriverain.org/projets/ferme-bonneterre-2023/" TargetMode="External"/><Relationship Id="rId207" Type="http://schemas.openxmlformats.org/officeDocument/2006/relationships/hyperlink" Target="https://expertsnutrite.com/fr/" TargetMode="External"/><Relationship Id="rId249" Type="http://schemas.openxmlformats.org/officeDocument/2006/relationships/hyperlink" Target="https://calculcarbone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J148"/>
  <sheetViews>
    <sheetView tabSelected="1" zoomScale="70" zoomScaleNormal="70" workbookViewId="0">
      <pane ySplit="1" topLeftCell="A83" activePane="bottomLeft" state="frozen"/>
      <selection pane="bottomLeft" activeCell="A79" sqref="A79:XFD79"/>
    </sheetView>
  </sheetViews>
  <sheetFormatPr defaultColWidth="11.25" defaultRowHeight="15.75" x14ac:dyDescent="0.25"/>
  <cols>
    <col min="4" max="4" width="12.75" customWidth="1"/>
    <col min="5" max="5" width="13.75" customWidth="1"/>
    <col min="8" max="8" width="13.5" customWidth="1"/>
    <col min="9" max="9" width="13.75" customWidth="1"/>
    <col min="10" max="10" width="12" customWidth="1"/>
    <col min="15" max="15" width="21" customWidth="1"/>
    <col min="16" max="16" width="19" customWidth="1"/>
    <col min="20" max="20" width="12.5" customWidth="1"/>
    <col min="22" max="22" width="17.25" customWidth="1"/>
    <col min="24" max="24" width="15" customWidth="1"/>
  </cols>
  <sheetData>
    <row r="1" spans="1:27" s="10" customFormat="1" ht="84" customHeight="1" thickBot="1" x14ac:dyDescent="0.3">
      <c r="A1" s="11" t="s">
        <v>79</v>
      </c>
      <c r="B1" s="12" t="s">
        <v>0</v>
      </c>
      <c r="C1" s="12" t="s">
        <v>1</v>
      </c>
      <c r="D1" s="12" t="s">
        <v>3</v>
      </c>
      <c r="E1" s="12" t="s">
        <v>5</v>
      </c>
      <c r="F1" s="12" t="s">
        <v>6</v>
      </c>
      <c r="G1" s="12" t="s">
        <v>7</v>
      </c>
      <c r="H1" s="12" t="s">
        <v>13</v>
      </c>
      <c r="I1" s="12" t="s">
        <v>9</v>
      </c>
      <c r="J1" s="12" t="s">
        <v>11</v>
      </c>
      <c r="K1" s="12" t="s">
        <v>24</v>
      </c>
      <c r="L1" s="12" t="s">
        <v>26</v>
      </c>
      <c r="M1" s="12" t="s">
        <v>15</v>
      </c>
      <c r="N1" s="12" t="s">
        <v>17</v>
      </c>
      <c r="O1" s="14" t="s">
        <v>51</v>
      </c>
      <c r="P1" s="12" t="s">
        <v>19</v>
      </c>
      <c r="Q1" s="12" t="s">
        <v>28</v>
      </c>
      <c r="R1" s="12" t="s">
        <v>30</v>
      </c>
      <c r="S1" s="12" t="s">
        <v>29</v>
      </c>
      <c r="T1" s="12" t="s">
        <v>40</v>
      </c>
      <c r="U1" s="12" t="s">
        <v>39</v>
      </c>
      <c r="V1" s="78" t="s">
        <v>80</v>
      </c>
      <c r="W1" s="78"/>
      <c r="X1" s="12" t="s">
        <v>41</v>
      </c>
      <c r="Y1" s="13" t="s">
        <v>32</v>
      </c>
      <c r="AA1" s="10" t="s">
        <v>109</v>
      </c>
    </row>
    <row r="2" spans="1:27" ht="34.9" customHeight="1" x14ac:dyDescent="0.25">
      <c r="A2" s="68" t="s">
        <v>116</v>
      </c>
      <c r="B2" s="42" t="s">
        <v>42</v>
      </c>
      <c r="C2" s="61" t="s">
        <v>2</v>
      </c>
      <c r="D2" s="76" t="s">
        <v>44</v>
      </c>
      <c r="E2" s="42" t="s">
        <v>71</v>
      </c>
      <c r="F2" s="42" t="s">
        <v>45</v>
      </c>
      <c r="G2" s="61" t="s">
        <v>8</v>
      </c>
      <c r="H2" s="42" t="s">
        <v>14</v>
      </c>
      <c r="I2" s="42" t="s">
        <v>10</v>
      </c>
      <c r="J2" s="42" t="s">
        <v>12</v>
      </c>
      <c r="K2" s="58" t="s">
        <v>25</v>
      </c>
      <c r="L2" s="58" t="s">
        <v>27</v>
      </c>
      <c r="M2" s="61" t="s">
        <v>16</v>
      </c>
      <c r="N2" s="42" t="s">
        <v>18</v>
      </c>
      <c r="O2" s="53" t="s">
        <v>52</v>
      </c>
      <c r="P2" s="54" t="s">
        <v>21</v>
      </c>
      <c r="Q2" s="61" t="s">
        <v>16</v>
      </c>
      <c r="R2" s="58">
        <v>0.64900000000000002</v>
      </c>
      <c r="S2" s="42">
        <v>2026</v>
      </c>
      <c r="T2" s="48">
        <f>R2*2599.45</f>
        <v>1687.04305</v>
      </c>
      <c r="U2" s="48">
        <f>SUM(W2:W10)</f>
        <v>1013.8000000000001</v>
      </c>
      <c r="V2" s="4" t="s">
        <v>34</v>
      </c>
      <c r="W2" s="2">
        <v>300</v>
      </c>
      <c r="X2" s="48">
        <f>T2-U2</f>
        <v>673.24304999999993</v>
      </c>
      <c r="Y2" s="74" t="s">
        <v>31</v>
      </c>
    </row>
    <row r="3" spans="1:27" ht="34.9" customHeight="1" x14ac:dyDescent="0.25">
      <c r="A3" s="41"/>
      <c r="B3" s="42"/>
      <c r="C3" s="61"/>
      <c r="D3" s="76"/>
      <c r="E3" s="42"/>
      <c r="F3" s="42"/>
      <c r="G3" s="61"/>
      <c r="H3" s="42"/>
      <c r="I3" s="42"/>
      <c r="J3" s="42"/>
      <c r="K3" s="58"/>
      <c r="L3" s="58"/>
      <c r="M3" s="61"/>
      <c r="N3" s="42"/>
      <c r="O3" s="53"/>
      <c r="P3" s="54"/>
      <c r="Q3" s="61"/>
      <c r="R3" s="58"/>
      <c r="S3" s="42"/>
      <c r="T3" s="48"/>
      <c r="U3" s="48"/>
      <c r="V3" s="81" t="s">
        <v>33</v>
      </c>
      <c r="W3" s="48">
        <v>270.44</v>
      </c>
      <c r="X3" s="48"/>
      <c r="Y3" s="74"/>
    </row>
    <row r="4" spans="1:27" ht="34.9" customHeight="1" x14ac:dyDescent="0.25">
      <c r="A4" s="41"/>
      <c r="B4" s="42"/>
      <c r="C4" s="61"/>
      <c r="D4" s="76"/>
      <c r="E4" s="42"/>
      <c r="F4" s="42"/>
      <c r="G4" s="61"/>
      <c r="H4" s="42"/>
      <c r="I4" s="42"/>
      <c r="J4" s="42"/>
      <c r="K4" s="58"/>
      <c r="L4" s="58"/>
      <c r="M4" s="61"/>
      <c r="N4" s="42"/>
      <c r="O4" s="53" t="s">
        <v>53</v>
      </c>
      <c r="P4" s="8" t="s">
        <v>82</v>
      </c>
      <c r="Q4" s="61"/>
      <c r="R4" s="58"/>
      <c r="S4" s="42"/>
      <c r="T4" s="48"/>
      <c r="U4" s="48"/>
      <c r="V4" s="81"/>
      <c r="W4" s="48"/>
      <c r="X4" s="48"/>
      <c r="Y4" s="74"/>
    </row>
    <row r="5" spans="1:27" ht="34.9" customHeight="1" x14ac:dyDescent="0.25">
      <c r="A5" s="41"/>
      <c r="B5" s="42"/>
      <c r="C5" s="61"/>
      <c r="D5" s="76"/>
      <c r="E5" s="42"/>
      <c r="F5" s="42"/>
      <c r="G5" s="61"/>
      <c r="H5" s="42"/>
      <c r="I5" s="42"/>
      <c r="J5" s="42"/>
      <c r="K5" s="58"/>
      <c r="L5" s="58"/>
      <c r="M5" s="61"/>
      <c r="N5" s="42"/>
      <c r="O5" s="53"/>
      <c r="P5" s="8" t="s">
        <v>20</v>
      </c>
      <c r="Q5" s="61"/>
      <c r="R5" s="58"/>
      <c r="S5" s="42"/>
      <c r="T5" s="48"/>
      <c r="U5" s="48"/>
      <c r="V5" s="4" t="s">
        <v>35</v>
      </c>
      <c r="W5" s="2">
        <v>162.52000000000001</v>
      </c>
      <c r="X5" s="48"/>
      <c r="Y5" s="74"/>
    </row>
    <row r="6" spans="1:27" ht="34.9" customHeight="1" x14ac:dyDescent="0.25">
      <c r="A6" s="41"/>
      <c r="B6" s="42"/>
      <c r="C6" s="61"/>
      <c r="D6" s="76"/>
      <c r="E6" s="42"/>
      <c r="F6" s="42"/>
      <c r="G6" s="61"/>
      <c r="H6" s="42"/>
      <c r="I6" s="42"/>
      <c r="J6" s="42"/>
      <c r="K6" s="58"/>
      <c r="L6" s="58"/>
      <c r="M6" s="61"/>
      <c r="N6" s="42"/>
      <c r="O6" s="53" t="s">
        <v>54</v>
      </c>
      <c r="P6" s="54" t="s">
        <v>23</v>
      </c>
      <c r="Q6" s="61"/>
      <c r="R6" s="58"/>
      <c r="S6" s="42"/>
      <c r="T6" s="48"/>
      <c r="U6" s="48"/>
      <c r="V6" s="4" t="s">
        <v>36</v>
      </c>
      <c r="W6" s="2">
        <v>135.22</v>
      </c>
      <c r="X6" s="48"/>
      <c r="Y6" s="74"/>
      <c r="AA6" s="15">
        <f>100%-U2/T2</f>
        <v>0.39906690585044635</v>
      </c>
    </row>
    <row r="7" spans="1:27" ht="34.9" customHeight="1" x14ac:dyDescent="0.25">
      <c r="A7" s="41"/>
      <c r="B7" s="42"/>
      <c r="C7" s="61"/>
      <c r="D7" s="76"/>
      <c r="E7" s="42"/>
      <c r="F7" s="42"/>
      <c r="G7" s="61"/>
      <c r="H7" s="42"/>
      <c r="I7" s="42"/>
      <c r="J7" s="42"/>
      <c r="K7" s="58"/>
      <c r="L7" s="58"/>
      <c r="M7" s="61"/>
      <c r="N7" s="42"/>
      <c r="O7" s="53"/>
      <c r="P7" s="54"/>
      <c r="Q7" s="61"/>
      <c r="R7" s="58"/>
      <c r="S7" s="42"/>
      <c r="T7" s="48"/>
      <c r="U7" s="48"/>
      <c r="V7" s="4" t="s">
        <v>37</v>
      </c>
      <c r="W7" s="2">
        <v>83.21</v>
      </c>
      <c r="X7" s="48"/>
      <c r="Y7" s="74"/>
      <c r="AA7" s="15"/>
    </row>
    <row r="8" spans="1:27" ht="39" customHeight="1" x14ac:dyDescent="0.25">
      <c r="A8" s="41"/>
      <c r="B8" s="42"/>
      <c r="C8" s="61"/>
      <c r="D8" s="76"/>
      <c r="E8" s="42"/>
      <c r="F8" s="42"/>
      <c r="G8" s="61"/>
      <c r="H8" s="42"/>
      <c r="I8" s="42"/>
      <c r="J8" s="42"/>
      <c r="K8" s="58"/>
      <c r="L8" s="58"/>
      <c r="M8" s="61"/>
      <c r="N8" s="42"/>
      <c r="O8" s="53" t="s">
        <v>55</v>
      </c>
      <c r="P8" s="8" t="s">
        <v>57</v>
      </c>
      <c r="Q8" s="61"/>
      <c r="R8" s="58"/>
      <c r="S8" s="42"/>
      <c r="T8" s="48"/>
      <c r="U8" s="48"/>
      <c r="V8" s="81" t="s">
        <v>38</v>
      </c>
      <c r="W8" s="48">
        <v>62.41</v>
      </c>
      <c r="X8" s="48"/>
      <c r="Y8" s="74"/>
      <c r="AA8" s="15"/>
    </row>
    <row r="9" spans="1:27" ht="39" customHeight="1" x14ac:dyDescent="0.25">
      <c r="A9" s="41"/>
      <c r="B9" s="42"/>
      <c r="C9" s="61"/>
      <c r="D9" s="76"/>
      <c r="E9" s="42"/>
      <c r="F9" s="42"/>
      <c r="G9" s="61"/>
      <c r="H9" s="42"/>
      <c r="I9" s="42"/>
      <c r="J9" s="42"/>
      <c r="K9" s="58"/>
      <c r="L9" s="58"/>
      <c r="M9" s="61"/>
      <c r="N9" s="42"/>
      <c r="O9" s="53"/>
      <c r="P9" s="8" t="s">
        <v>81</v>
      </c>
      <c r="Q9" s="61"/>
      <c r="R9" s="58"/>
      <c r="S9" s="42"/>
      <c r="T9" s="48"/>
      <c r="U9" s="48"/>
      <c r="V9" s="81"/>
      <c r="W9" s="48"/>
      <c r="X9" s="48"/>
      <c r="Y9" s="74"/>
      <c r="AA9" s="15"/>
    </row>
    <row r="10" spans="1:27" ht="37.9" customHeight="1" thickBot="1" x14ac:dyDescent="0.3">
      <c r="A10" s="69"/>
      <c r="B10" s="46"/>
      <c r="C10" s="62"/>
      <c r="D10" s="77"/>
      <c r="E10" s="46"/>
      <c r="F10" s="46"/>
      <c r="G10" s="62"/>
      <c r="H10" s="46"/>
      <c r="I10" s="46"/>
      <c r="J10" s="46"/>
      <c r="K10" s="59"/>
      <c r="L10" s="59"/>
      <c r="M10" s="62"/>
      <c r="N10" s="46"/>
      <c r="O10" s="6" t="s">
        <v>56</v>
      </c>
      <c r="P10" s="9" t="s">
        <v>22</v>
      </c>
      <c r="Q10" s="62"/>
      <c r="R10" s="59"/>
      <c r="S10" s="46"/>
      <c r="T10" s="49"/>
      <c r="U10" s="49"/>
      <c r="V10" s="83"/>
      <c r="W10" s="49"/>
      <c r="X10" s="49"/>
      <c r="Y10" s="75"/>
      <c r="AA10" s="15"/>
    </row>
    <row r="11" spans="1:27" s="41" customFormat="1" ht="12" customHeight="1" thickBot="1" x14ac:dyDescent="0.3"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</row>
    <row r="12" spans="1:27" ht="34.9" customHeight="1" x14ac:dyDescent="0.25">
      <c r="A12" s="68" t="s">
        <v>115</v>
      </c>
      <c r="B12" s="45" t="s">
        <v>42</v>
      </c>
      <c r="C12" s="60" t="s">
        <v>2</v>
      </c>
      <c r="D12" s="82" t="s">
        <v>43</v>
      </c>
      <c r="E12" s="45" t="s">
        <v>4</v>
      </c>
      <c r="F12" s="45" t="s">
        <v>45</v>
      </c>
      <c r="G12" s="60" t="s">
        <v>8</v>
      </c>
      <c r="H12" s="45" t="s">
        <v>14</v>
      </c>
      <c r="I12" s="45" t="s">
        <v>46</v>
      </c>
      <c r="J12" s="45" t="s">
        <v>47</v>
      </c>
      <c r="K12" s="57" t="s">
        <v>25</v>
      </c>
      <c r="L12" s="57" t="s">
        <v>27</v>
      </c>
      <c r="M12" s="60" t="s">
        <v>48</v>
      </c>
      <c r="N12" s="45" t="s">
        <v>49</v>
      </c>
      <c r="O12" s="63" t="s">
        <v>52</v>
      </c>
      <c r="P12" s="64" t="s">
        <v>21</v>
      </c>
      <c r="Q12" s="60" t="s">
        <v>48</v>
      </c>
      <c r="R12" s="57">
        <v>0.68500000000000005</v>
      </c>
      <c r="S12" s="45">
        <v>2027</v>
      </c>
      <c r="T12" s="47">
        <f>R12*2599.45</f>
        <v>1780.6232500000001</v>
      </c>
      <c r="U12" s="47">
        <f>SUM(W12:W20)</f>
        <v>1063.42</v>
      </c>
      <c r="V12" s="7" t="s">
        <v>36</v>
      </c>
      <c r="W12" s="1">
        <v>564.59</v>
      </c>
      <c r="X12" s="47">
        <f>T12-U12</f>
        <v>717.20325000000003</v>
      </c>
      <c r="Y12" s="79" t="s">
        <v>31</v>
      </c>
      <c r="AA12" s="15"/>
    </row>
    <row r="13" spans="1:27" ht="34.9" customHeight="1" x14ac:dyDescent="0.25">
      <c r="A13" s="41"/>
      <c r="B13" s="42"/>
      <c r="C13" s="61"/>
      <c r="D13" s="76"/>
      <c r="E13" s="42"/>
      <c r="F13" s="42"/>
      <c r="G13" s="61"/>
      <c r="H13" s="42"/>
      <c r="I13" s="42"/>
      <c r="J13" s="42"/>
      <c r="K13" s="58"/>
      <c r="L13" s="58"/>
      <c r="M13" s="61"/>
      <c r="N13" s="42"/>
      <c r="O13" s="53"/>
      <c r="P13" s="54"/>
      <c r="Q13" s="61"/>
      <c r="R13" s="58"/>
      <c r="S13" s="42"/>
      <c r="T13" s="48"/>
      <c r="U13" s="48"/>
      <c r="V13" s="81" t="s">
        <v>34</v>
      </c>
      <c r="W13" s="48">
        <v>300</v>
      </c>
      <c r="X13" s="48"/>
      <c r="Y13" s="74"/>
      <c r="AA13" s="15"/>
    </row>
    <row r="14" spans="1:27" ht="34.9" customHeight="1" x14ac:dyDescent="0.25">
      <c r="A14" s="41"/>
      <c r="B14" s="42"/>
      <c r="C14" s="61"/>
      <c r="D14" s="76"/>
      <c r="E14" s="42"/>
      <c r="F14" s="42"/>
      <c r="G14" s="61"/>
      <c r="H14" s="42"/>
      <c r="I14" s="42"/>
      <c r="J14" s="42"/>
      <c r="K14" s="58"/>
      <c r="L14" s="58"/>
      <c r="M14" s="61"/>
      <c r="N14" s="42"/>
      <c r="O14" s="53" t="s">
        <v>53</v>
      </c>
      <c r="P14" s="8" t="s">
        <v>82</v>
      </c>
      <c r="Q14" s="61"/>
      <c r="R14" s="58"/>
      <c r="S14" s="42"/>
      <c r="T14" s="48"/>
      <c r="U14" s="48"/>
      <c r="V14" s="81"/>
      <c r="W14" s="48"/>
      <c r="X14" s="48"/>
      <c r="Y14" s="74"/>
      <c r="AA14" s="15"/>
    </row>
    <row r="15" spans="1:27" ht="34.9" customHeight="1" x14ac:dyDescent="0.25">
      <c r="A15" s="41"/>
      <c r="B15" s="42"/>
      <c r="C15" s="61"/>
      <c r="D15" s="76"/>
      <c r="E15" s="42"/>
      <c r="F15" s="42"/>
      <c r="G15" s="61"/>
      <c r="H15" s="42"/>
      <c r="I15" s="42"/>
      <c r="J15" s="42"/>
      <c r="K15" s="58"/>
      <c r="L15" s="58"/>
      <c r="M15" s="61"/>
      <c r="N15" s="42"/>
      <c r="O15" s="53"/>
      <c r="P15" s="8" t="s">
        <v>20</v>
      </c>
      <c r="Q15" s="61"/>
      <c r="R15" s="58"/>
      <c r="S15" s="42"/>
      <c r="T15" s="48"/>
      <c r="U15" s="48"/>
      <c r="V15" s="81" t="s">
        <v>35</v>
      </c>
      <c r="W15" s="48">
        <v>165</v>
      </c>
      <c r="X15" s="48"/>
      <c r="Y15" s="74"/>
      <c r="AA15" s="15"/>
    </row>
    <row r="16" spans="1:27" ht="34.9" customHeight="1" x14ac:dyDescent="0.25">
      <c r="A16" s="41"/>
      <c r="B16" s="42"/>
      <c r="C16" s="61"/>
      <c r="D16" s="76"/>
      <c r="E16" s="42"/>
      <c r="F16" s="42"/>
      <c r="G16" s="61"/>
      <c r="H16" s="42"/>
      <c r="I16" s="42"/>
      <c r="J16" s="42"/>
      <c r="K16" s="58"/>
      <c r="L16" s="58"/>
      <c r="M16" s="61"/>
      <c r="N16" s="42"/>
      <c r="O16" s="53" t="s">
        <v>54</v>
      </c>
      <c r="P16" s="54" t="s">
        <v>23</v>
      </c>
      <c r="Q16" s="61"/>
      <c r="R16" s="58"/>
      <c r="S16" s="42"/>
      <c r="T16" s="48"/>
      <c r="U16" s="48"/>
      <c r="V16" s="81"/>
      <c r="W16" s="48"/>
      <c r="X16" s="48"/>
      <c r="Y16" s="74"/>
      <c r="AA16" s="15">
        <f>100%-U12/T12</f>
        <v>0.40278214383643474</v>
      </c>
    </row>
    <row r="17" spans="1:27" ht="34.9" customHeight="1" x14ac:dyDescent="0.25">
      <c r="A17" s="41"/>
      <c r="B17" s="42"/>
      <c r="C17" s="61"/>
      <c r="D17" s="76"/>
      <c r="E17" s="42"/>
      <c r="F17" s="42"/>
      <c r="G17" s="61"/>
      <c r="H17" s="42"/>
      <c r="I17" s="42"/>
      <c r="J17" s="42"/>
      <c r="K17" s="58"/>
      <c r="L17" s="58"/>
      <c r="M17" s="61"/>
      <c r="N17" s="42"/>
      <c r="O17" s="53"/>
      <c r="P17" s="54"/>
      <c r="Q17" s="61"/>
      <c r="R17" s="58"/>
      <c r="S17" s="42"/>
      <c r="T17" s="48"/>
      <c r="U17" s="48"/>
      <c r="V17" s="81"/>
      <c r="W17" s="48"/>
      <c r="X17" s="48"/>
      <c r="Y17" s="74"/>
      <c r="AA17" s="15"/>
    </row>
    <row r="18" spans="1:27" ht="34.9" customHeight="1" x14ac:dyDescent="0.25">
      <c r="A18" s="41"/>
      <c r="B18" s="42"/>
      <c r="C18" s="61"/>
      <c r="D18" s="76"/>
      <c r="E18" s="42"/>
      <c r="F18" s="42"/>
      <c r="G18" s="61"/>
      <c r="H18" s="42"/>
      <c r="I18" s="42"/>
      <c r="J18" s="42"/>
      <c r="K18" s="58"/>
      <c r="L18" s="58"/>
      <c r="M18" s="61"/>
      <c r="N18" s="42"/>
      <c r="O18" s="53" t="s">
        <v>55</v>
      </c>
      <c r="P18" s="8" t="s">
        <v>57</v>
      </c>
      <c r="Q18" s="61"/>
      <c r="R18" s="58"/>
      <c r="S18" s="42"/>
      <c r="T18" s="48"/>
      <c r="U18" s="48"/>
      <c r="V18" s="81" t="s">
        <v>50</v>
      </c>
      <c r="W18" s="48">
        <v>33.83</v>
      </c>
      <c r="X18" s="48"/>
      <c r="Y18" s="74"/>
      <c r="AA18" s="15"/>
    </row>
    <row r="19" spans="1:27" ht="34.9" customHeight="1" x14ac:dyDescent="0.25">
      <c r="A19" s="41"/>
      <c r="B19" s="42"/>
      <c r="C19" s="61"/>
      <c r="D19" s="76"/>
      <c r="E19" s="42"/>
      <c r="F19" s="42"/>
      <c r="G19" s="61"/>
      <c r="H19" s="42"/>
      <c r="I19" s="42"/>
      <c r="J19" s="42"/>
      <c r="K19" s="58"/>
      <c r="L19" s="58"/>
      <c r="M19" s="61"/>
      <c r="N19" s="42"/>
      <c r="O19" s="53"/>
      <c r="P19" s="8" t="s">
        <v>81</v>
      </c>
      <c r="Q19" s="61"/>
      <c r="R19" s="58"/>
      <c r="S19" s="42"/>
      <c r="T19" s="48"/>
      <c r="U19" s="48"/>
      <c r="V19" s="81"/>
      <c r="W19" s="48"/>
      <c r="X19" s="48"/>
      <c r="Y19" s="74"/>
      <c r="AA19" s="15"/>
    </row>
    <row r="20" spans="1:27" ht="34.9" customHeight="1" thickBot="1" x14ac:dyDescent="0.3">
      <c r="A20" s="69"/>
      <c r="B20" s="46"/>
      <c r="C20" s="62"/>
      <c r="D20" s="77"/>
      <c r="E20" s="46"/>
      <c r="F20" s="46"/>
      <c r="G20" s="62"/>
      <c r="H20" s="46"/>
      <c r="I20" s="46"/>
      <c r="J20" s="46"/>
      <c r="K20" s="59"/>
      <c r="L20" s="59"/>
      <c r="M20" s="62"/>
      <c r="N20" s="46"/>
      <c r="O20" s="6" t="s">
        <v>56</v>
      </c>
      <c r="P20" s="9" t="s">
        <v>22</v>
      </c>
      <c r="Q20" s="62"/>
      <c r="R20" s="59"/>
      <c r="S20" s="46"/>
      <c r="T20" s="49"/>
      <c r="U20" s="49"/>
      <c r="V20" s="83"/>
      <c r="W20" s="49"/>
      <c r="X20" s="49"/>
      <c r="Y20" s="75"/>
      <c r="AA20" s="15"/>
    </row>
    <row r="21" spans="1:27" s="41" customFormat="1" ht="12" customHeight="1" thickBot="1" x14ac:dyDescent="0.3"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</row>
    <row r="22" spans="1:27" ht="34.9" customHeight="1" x14ac:dyDescent="0.25">
      <c r="A22" s="68" t="s">
        <v>129</v>
      </c>
      <c r="B22" s="45" t="s">
        <v>42</v>
      </c>
      <c r="C22" s="60" t="s">
        <v>2</v>
      </c>
      <c r="D22" s="82" t="s">
        <v>70</v>
      </c>
      <c r="E22" s="45" t="s">
        <v>71</v>
      </c>
      <c r="F22" s="45" t="s">
        <v>45</v>
      </c>
      <c r="G22" s="60" t="s">
        <v>8</v>
      </c>
      <c r="H22" s="45" t="s">
        <v>14</v>
      </c>
      <c r="I22" s="45" t="s">
        <v>58</v>
      </c>
      <c r="J22" s="45" t="s">
        <v>59</v>
      </c>
      <c r="K22" s="57" t="s">
        <v>25</v>
      </c>
      <c r="L22" s="57" t="s">
        <v>27</v>
      </c>
      <c r="M22" s="60" t="s">
        <v>61</v>
      </c>
      <c r="N22" s="45" t="s">
        <v>60</v>
      </c>
      <c r="O22" s="63" t="s">
        <v>52</v>
      </c>
      <c r="P22" s="64" t="s">
        <v>21</v>
      </c>
      <c r="Q22" s="60" t="s">
        <v>61</v>
      </c>
      <c r="R22" s="57">
        <v>1.23</v>
      </c>
      <c r="S22" s="45">
        <v>2027</v>
      </c>
      <c r="T22" s="47">
        <f>R22*2599.45</f>
        <v>3197.3234999999995</v>
      </c>
      <c r="U22" s="47">
        <f>SUM(W22:W32)</f>
        <v>2002.17</v>
      </c>
      <c r="V22" s="7" t="s">
        <v>36</v>
      </c>
      <c r="W22" s="1">
        <v>700</v>
      </c>
      <c r="X22" s="47">
        <f>T22-U22</f>
        <v>1195.1534999999994</v>
      </c>
      <c r="Y22" s="79" t="s">
        <v>31</v>
      </c>
      <c r="AA22" s="15"/>
    </row>
    <row r="23" spans="1:27" ht="34.9" customHeight="1" x14ac:dyDescent="0.25">
      <c r="A23" s="41"/>
      <c r="B23" s="42"/>
      <c r="C23" s="61"/>
      <c r="D23" s="76"/>
      <c r="E23" s="42"/>
      <c r="F23" s="42"/>
      <c r="G23" s="61"/>
      <c r="H23" s="42"/>
      <c r="I23" s="42"/>
      <c r="J23" s="42"/>
      <c r="K23" s="58"/>
      <c r="L23" s="58"/>
      <c r="M23" s="61"/>
      <c r="N23" s="42"/>
      <c r="O23" s="53"/>
      <c r="P23" s="54"/>
      <c r="Q23" s="61"/>
      <c r="R23" s="58"/>
      <c r="S23" s="42"/>
      <c r="T23" s="48"/>
      <c r="U23" s="48"/>
      <c r="V23" s="81" t="s">
        <v>62</v>
      </c>
      <c r="W23" s="48">
        <v>443.94</v>
      </c>
      <c r="X23" s="48"/>
      <c r="Y23" s="74"/>
      <c r="AA23" s="15"/>
    </row>
    <row r="24" spans="1:27" ht="34.9" customHeight="1" x14ac:dyDescent="0.25">
      <c r="A24" s="41"/>
      <c r="B24" s="42"/>
      <c r="C24" s="61"/>
      <c r="D24" s="76"/>
      <c r="E24" s="42"/>
      <c r="F24" s="42"/>
      <c r="G24" s="61"/>
      <c r="H24" s="42"/>
      <c r="I24" s="42"/>
      <c r="J24" s="42"/>
      <c r="K24" s="58"/>
      <c r="L24" s="58"/>
      <c r="M24" s="61"/>
      <c r="N24" s="42"/>
      <c r="O24" s="53" t="s">
        <v>53</v>
      </c>
      <c r="P24" s="8" t="s">
        <v>82</v>
      </c>
      <c r="Q24" s="61"/>
      <c r="R24" s="58"/>
      <c r="S24" s="42"/>
      <c r="T24" s="48"/>
      <c r="U24" s="48"/>
      <c r="V24" s="81"/>
      <c r="W24" s="48"/>
      <c r="X24" s="48"/>
      <c r="Y24" s="74"/>
      <c r="AA24" s="15"/>
    </row>
    <row r="25" spans="1:27" ht="34.9" customHeight="1" x14ac:dyDescent="0.25">
      <c r="A25" s="41"/>
      <c r="B25" s="42"/>
      <c r="C25" s="61"/>
      <c r="D25" s="76"/>
      <c r="E25" s="42"/>
      <c r="F25" s="42"/>
      <c r="G25" s="61"/>
      <c r="H25" s="42"/>
      <c r="I25" s="42"/>
      <c r="J25" s="42"/>
      <c r="K25" s="58"/>
      <c r="L25" s="58"/>
      <c r="M25" s="61"/>
      <c r="N25" s="42"/>
      <c r="O25" s="53"/>
      <c r="P25" s="8" t="s">
        <v>20</v>
      </c>
      <c r="Q25" s="61"/>
      <c r="R25" s="58"/>
      <c r="S25" s="42"/>
      <c r="T25" s="48"/>
      <c r="U25" s="48"/>
      <c r="V25" s="4" t="s">
        <v>63</v>
      </c>
      <c r="W25" s="2">
        <v>241.02</v>
      </c>
      <c r="X25" s="48"/>
      <c r="Y25" s="74"/>
      <c r="AA25" s="15"/>
    </row>
    <row r="26" spans="1:27" ht="34.9" customHeight="1" x14ac:dyDescent="0.25">
      <c r="A26" s="41"/>
      <c r="B26" s="42"/>
      <c r="C26" s="61"/>
      <c r="D26" s="76"/>
      <c r="E26" s="42"/>
      <c r="F26" s="42"/>
      <c r="G26" s="61"/>
      <c r="H26" s="42"/>
      <c r="I26" s="42"/>
      <c r="J26" s="42"/>
      <c r="K26" s="58"/>
      <c r="L26" s="58"/>
      <c r="M26" s="61"/>
      <c r="N26" s="42"/>
      <c r="O26" s="53" t="s">
        <v>54</v>
      </c>
      <c r="P26" s="54" t="s">
        <v>23</v>
      </c>
      <c r="Q26" s="61"/>
      <c r="R26" s="58"/>
      <c r="S26" s="42"/>
      <c r="T26" s="48"/>
      <c r="U26" s="48"/>
      <c r="V26" s="4" t="s">
        <v>64</v>
      </c>
      <c r="W26" s="2">
        <v>208.03</v>
      </c>
      <c r="X26" s="48"/>
      <c r="Y26" s="74"/>
      <c r="AA26" s="15">
        <f>100%-U22/T22</f>
        <v>0.37379811583031863</v>
      </c>
    </row>
    <row r="27" spans="1:27" ht="55.9" customHeight="1" x14ac:dyDescent="0.25">
      <c r="A27" s="41"/>
      <c r="B27" s="42"/>
      <c r="C27" s="61"/>
      <c r="D27" s="76"/>
      <c r="E27" s="42"/>
      <c r="F27" s="42"/>
      <c r="G27" s="61"/>
      <c r="H27" s="42"/>
      <c r="I27" s="42"/>
      <c r="J27" s="42"/>
      <c r="K27" s="58"/>
      <c r="L27" s="58"/>
      <c r="M27" s="61"/>
      <c r="N27" s="42"/>
      <c r="O27" s="53"/>
      <c r="P27" s="54"/>
      <c r="Q27" s="61"/>
      <c r="R27" s="58"/>
      <c r="S27" s="42"/>
      <c r="T27" s="48"/>
      <c r="U27" s="48"/>
      <c r="V27" s="4" t="s">
        <v>33</v>
      </c>
      <c r="W27" s="2">
        <v>119.99</v>
      </c>
      <c r="X27" s="48"/>
      <c r="Y27" s="74"/>
      <c r="AA27" s="15"/>
    </row>
    <row r="28" spans="1:27" ht="49.15" customHeight="1" x14ac:dyDescent="0.25">
      <c r="A28" s="41"/>
      <c r="B28" s="42"/>
      <c r="C28" s="61"/>
      <c r="D28" s="76"/>
      <c r="E28" s="42"/>
      <c r="F28" s="42"/>
      <c r="G28" s="61"/>
      <c r="H28" s="42"/>
      <c r="I28" s="42"/>
      <c r="J28" s="42"/>
      <c r="K28" s="58"/>
      <c r="L28" s="58"/>
      <c r="M28" s="61"/>
      <c r="N28" s="42"/>
      <c r="O28" s="53" t="s">
        <v>55</v>
      </c>
      <c r="P28" s="54" t="s">
        <v>57</v>
      </c>
      <c r="Q28" s="61"/>
      <c r="R28" s="58"/>
      <c r="S28" s="42"/>
      <c r="T28" s="48"/>
      <c r="U28" s="48"/>
      <c r="V28" s="4" t="s">
        <v>65</v>
      </c>
      <c r="W28" s="2">
        <v>104.01</v>
      </c>
      <c r="X28" s="48"/>
      <c r="Y28" s="74"/>
      <c r="AA28" s="15"/>
    </row>
    <row r="29" spans="1:27" ht="15" customHeight="1" x14ac:dyDescent="0.25">
      <c r="A29" s="41"/>
      <c r="B29" s="42"/>
      <c r="C29" s="61"/>
      <c r="D29" s="76"/>
      <c r="E29" s="42"/>
      <c r="F29" s="42"/>
      <c r="G29" s="61"/>
      <c r="H29" s="42"/>
      <c r="I29" s="42"/>
      <c r="J29" s="42"/>
      <c r="K29" s="58"/>
      <c r="L29" s="58"/>
      <c r="M29" s="61"/>
      <c r="N29" s="42"/>
      <c r="O29" s="53"/>
      <c r="P29" s="54"/>
      <c r="Q29" s="61"/>
      <c r="R29" s="58"/>
      <c r="S29" s="42"/>
      <c r="T29" s="48"/>
      <c r="U29" s="48"/>
      <c r="V29" s="81" t="s">
        <v>66</v>
      </c>
      <c r="W29" s="48">
        <v>104.01</v>
      </c>
      <c r="X29" s="48"/>
      <c r="Y29" s="74"/>
      <c r="AA29" s="15"/>
    </row>
    <row r="30" spans="1:27" ht="34.9" customHeight="1" x14ac:dyDescent="0.25">
      <c r="A30" s="41"/>
      <c r="B30" s="42"/>
      <c r="C30" s="61"/>
      <c r="D30" s="76"/>
      <c r="E30" s="42"/>
      <c r="F30" s="42"/>
      <c r="G30" s="61"/>
      <c r="H30" s="42"/>
      <c r="I30" s="42"/>
      <c r="J30" s="42"/>
      <c r="K30" s="58"/>
      <c r="L30" s="58"/>
      <c r="M30" s="61"/>
      <c r="N30" s="42"/>
      <c r="O30" s="53"/>
      <c r="P30" s="8" t="s">
        <v>81</v>
      </c>
      <c r="Q30" s="61"/>
      <c r="R30" s="58"/>
      <c r="S30" s="42"/>
      <c r="T30" s="48"/>
      <c r="U30" s="48"/>
      <c r="V30" s="81"/>
      <c r="W30" s="48"/>
      <c r="X30" s="48"/>
      <c r="Y30" s="74"/>
      <c r="AA30" s="15"/>
    </row>
    <row r="31" spans="1:27" ht="34.9" customHeight="1" x14ac:dyDescent="0.25">
      <c r="A31" s="41"/>
      <c r="B31" s="42"/>
      <c r="C31" s="61"/>
      <c r="D31" s="76"/>
      <c r="E31" s="42"/>
      <c r="F31" s="42"/>
      <c r="G31" s="61"/>
      <c r="H31" s="42"/>
      <c r="I31" s="42"/>
      <c r="J31" s="42"/>
      <c r="K31" s="58"/>
      <c r="L31" s="58"/>
      <c r="M31" s="61"/>
      <c r="N31" s="42"/>
      <c r="O31" s="53" t="s">
        <v>56</v>
      </c>
      <c r="P31" s="54" t="s">
        <v>22</v>
      </c>
      <c r="Q31" s="61"/>
      <c r="R31" s="58"/>
      <c r="S31" s="42"/>
      <c r="T31" s="48"/>
      <c r="U31" s="48"/>
      <c r="V31" s="4" t="s">
        <v>67</v>
      </c>
      <c r="W31" s="2">
        <v>49.99</v>
      </c>
      <c r="X31" s="48"/>
      <c r="Y31" s="74"/>
      <c r="AA31" s="15"/>
    </row>
    <row r="32" spans="1:27" ht="24" customHeight="1" thickBot="1" x14ac:dyDescent="0.3">
      <c r="A32" s="69"/>
      <c r="B32" s="46"/>
      <c r="C32" s="62"/>
      <c r="D32" s="77"/>
      <c r="E32" s="46"/>
      <c r="F32" s="46"/>
      <c r="G32" s="62"/>
      <c r="H32" s="46"/>
      <c r="I32" s="46"/>
      <c r="J32" s="46"/>
      <c r="K32" s="59"/>
      <c r="L32" s="59"/>
      <c r="M32" s="62"/>
      <c r="N32" s="46"/>
      <c r="O32" s="55"/>
      <c r="P32" s="56"/>
      <c r="Q32" s="62"/>
      <c r="R32" s="59"/>
      <c r="S32" s="46"/>
      <c r="T32" s="49"/>
      <c r="U32" s="49"/>
      <c r="V32" s="5" t="s">
        <v>68</v>
      </c>
      <c r="W32" s="3">
        <v>31.18</v>
      </c>
      <c r="X32" s="49"/>
      <c r="Y32" s="75"/>
      <c r="AA32" s="15"/>
    </row>
    <row r="33" spans="1:88" s="41" customFormat="1" ht="12" customHeight="1" thickBot="1" x14ac:dyDescent="0.3"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</row>
    <row r="34" spans="1:88" ht="34.9" customHeight="1" x14ac:dyDescent="0.25">
      <c r="A34" s="68" t="s">
        <v>114</v>
      </c>
      <c r="B34" s="45" t="s">
        <v>42</v>
      </c>
      <c r="C34" s="60" t="s">
        <v>2</v>
      </c>
      <c r="D34" s="82" t="s">
        <v>69</v>
      </c>
      <c r="E34" s="45" t="s">
        <v>71</v>
      </c>
      <c r="F34" s="45" t="s">
        <v>45</v>
      </c>
      <c r="G34" s="60" t="s">
        <v>8</v>
      </c>
      <c r="H34" s="45" t="s">
        <v>14</v>
      </c>
      <c r="I34" s="45" t="s">
        <v>77</v>
      </c>
      <c r="J34" s="45" t="s">
        <v>78</v>
      </c>
      <c r="K34" s="57" t="s">
        <v>25</v>
      </c>
      <c r="L34" s="57" t="s">
        <v>27</v>
      </c>
      <c r="M34" s="60" t="s">
        <v>61</v>
      </c>
      <c r="N34" s="45" t="s">
        <v>60</v>
      </c>
      <c r="O34" s="63" t="s">
        <v>52</v>
      </c>
      <c r="P34" s="64" t="s">
        <v>21</v>
      </c>
      <c r="Q34" s="60" t="s">
        <v>61</v>
      </c>
      <c r="R34" s="57">
        <v>0.52</v>
      </c>
      <c r="S34" s="45">
        <v>2028</v>
      </c>
      <c r="T34" s="47">
        <f>R34*2599.45</f>
        <v>1351.7139999999999</v>
      </c>
      <c r="U34" s="47">
        <f>SUM(W34:W44)</f>
        <v>847.6</v>
      </c>
      <c r="V34" s="80" t="s">
        <v>72</v>
      </c>
      <c r="W34" s="47">
        <v>847.6</v>
      </c>
      <c r="X34" s="47">
        <f>T34-U34</f>
        <v>504.11399999999992</v>
      </c>
      <c r="Y34" s="79" t="s">
        <v>31</v>
      </c>
      <c r="AA34" s="15"/>
    </row>
    <row r="35" spans="1:88" ht="34.9" customHeight="1" x14ac:dyDescent="0.25">
      <c r="A35" s="41"/>
      <c r="B35" s="42"/>
      <c r="C35" s="61"/>
      <c r="D35" s="76"/>
      <c r="E35" s="42"/>
      <c r="F35" s="42"/>
      <c r="G35" s="61"/>
      <c r="H35" s="42"/>
      <c r="I35" s="42"/>
      <c r="J35" s="42"/>
      <c r="K35" s="58"/>
      <c r="L35" s="58"/>
      <c r="M35" s="61"/>
      <c r="N35" s="42"/>
      <c r="O35" s="53"/>
      <c r="P35" s="54"/>
      <c r="Q35" s="61"/>
      <c r="R35" s="58"/>
      <c r="S35" s="42"/>
      <c r="T35" s="48"/>
      <c r="U35" s="48"/>
      <c r="V35" s="81"/>
      <c r="W35" s="48"/>
      <c r="X35" s="48"/>
      <c r="Y35" s="74"/>
      <c r="AA35" s="15"/>
    </row>
    <row r="36" spans="1:88" ht="34.9" customHeight="1" x14ac:dyDescent="0.25">
      <c r="A36" s="41"/>
      <c r="B36" s="42"/>
      <c r="C36" s="61"/>
      <c r="D36" s="76"/>
      <c r="E36" s="42"/>
      <c r="F36" s="42"/>
      <c r="G36" s="61"/>
      <c r="H36" s="42"/>
      <c r="I36" s="42"/>
      <c r="J36" s="42"/>
      <c r="K36" s="58"/>
      <c r="L36" s="58"/>
      <c r="M36" s="61"/>
      <c r="N36" s="42"/>
      <c r="O36" s="53" t="s">
        <v>53</v>
      </c>
      <c r="P36" s="8" t="s">
        <v>82</v>
      </c>
      <c r="Q36" s="61"/>
      <c r="R36" s="58"/>
      <c r="S36" s="42"/>
      <c r="T36" s="48"/>
      <c r="U36" s="48"/>
      <c r="V36" s="81"/>
      <c r="W36" s="48"/>
      <c r="X36" s="48"/>
      <c r="Y36" s="74"/>
      <c r="AA36" s="15"/>
    </row>
    <row r="37" spans="1:88" ht="34.9" customHeight="1" x14ac:dyDescent="0.25">
      <c r="A37" s="41"/>
      <c r="B37" s="42"/>
      <c r="C37" s="61"/>
      <c r="D37" s="76"/>
      <c r="E37" s="42"/>
      <c r="F37" s="42"/>
      <c r="G37" s="61"/>
      <c r="H37" s="42"/>
      <c r="I37" s="42"/>
      <c r="J37" s="42"/>
      <c r="K37" s="58"/>
      <c r="L37" s="58"/>
      <c r="M37" s="61"/>
      <c r="N37" s="42"/>
      <c r="O37" s="53"/>
      <c r="P37" s="8" t="s">
        <v>20</v>
      </c>
      <c r="Q37" s="61"/>
      <c r="R37" s="58"/>
      <c r="S37" s="42"/>
      <c r="T37" s="48"/>
      <c r="U37" s="48"/>
      <c r="V37" s="81"/>
      <c r="W37" s="48"/>
      <c r="X37" s="48"/>
      <c r="Y37" s="74"/>
      <c r="AA37" s="15"/>
    </row>
    <row r="38" spans="1:88" ht="34.9" customHeight="1" x14ac:dyDescent="0.25">
      <c r="A38" s="41"/>
      <c r="B38" s="42"/>
      <c r="C38" s="61"/>
      <c r="D38" s="76"/>
      <c r="E38" s="42"/>
      <c r="F38" s="42"/>
      <c r="G38" s="61"/>
      <c r="H38" s="42"/>
      <c r="I38" s="42"/>
      <c r="J38" s="42"/>
      <c r="K38" s="58"/>
      <c r="L38" s="58"/>
      <c r="M38" s="61"/>
      <c r="N38" s="42"/>
      <c r="O38" s="53" t="s">
        <v>54</v>
      </c>
      <c r="P38" s="54" t="s">
        <v>23</v>
      </c>
      <c r="Q38" s="61"/>
      <c r="R38" s="58"/>
      <c r="S38" s="42"/>
      <c r="T38" s="48"/>
      <c r="U38" s="48"/>
      <c r="V38" s="81"/>
      <c r="W38" s="48"/>
      <c r="X38" s="48"/>
      <c r="Y38" s="74"/>
      <c r="AA38" s="15">
        <f>100%-U34/T34</f>
        <v>0.37294427667391172</v>
      </c>
    </row>
    <row r="39" spans="1:88" ht="34.9" customHeight="1" x14ac:dyDescent="0.25">
      <c r="A39" s="41"/>
      <c r="B39" s="42"/>
      <c r="C39" s="61"/>
      <c r="D39" s="76"/>
      <c r="E39" s="42"/>
      <c r="F39" s="42"/>
      <c r="G39" s="61"/>
      <c r="H39" s="42"/>
      <c r="I39" s="42"/>
      <c r="J39" s="42"/>
      <c r="K39" s="58"/>
      <c r="L39" s="58"/>
      <c r="M39" s="61"/>
      <c r="N39" s="42"/>
      <c r="O39" s="53"/>
      <c r="P39" s="54"/>
      <c r="Q39" s="61"/>
      <c r="R39" s="58"/>
      <c r="S39" s="42"/>
      <c r="T39" s="48"/>
      <c r="U39" s="48"/>
      <c r="V39" s="81"/>
      <c r="W39" s="48"/>
      <c r="X39" s="48"/>
      <c r="Y39" s="74"/>
      <c r="AA39" s="15"/>
    </row>
    <row r="40" spans="1:88" ht="34.9" customHeight="1" x14ac:dyDescent="0.25">
      <c r="A40" s="41"/>
      <c r="B40" s="42"/>
      <c r="C40" s="61"/>
      <c r="D40" s="76"/>
      <c r="E40" s="42"/>
      <c r="F40" s="42"/>
      <c r="G40" s="61"/>
      <c r="H40" s="42"/>
      <c r="I40" s="42"/>
      <c r="J40" s="42"/>
      <c r="K40" s="58"/>
      <c r="L40" s="58"/>
      <c r="M40" s="61"/>
      <c r="N40" s="42"/>
      <c r="O40" s="53" t="s">
        <v>55</v>
      </c>
      <c r="P40" s="54" t="s">
        <v>57</v>
      </c>
      <c r="Q40" s="61"/>
      <c r="R40" s="58"/>
      <c r="S40" s="42"/>
      <c r="T40" s="48"/>
      <c r="U40" s="48"/>
      <c r="V40" s="81"/>
      <c r="W40" s="48"/>
      <c r="X40" s="48"/>
      <c r="Y40" s="74"/>
      <c r="AA40" s="15"/>
    </row>
    <row r="41" spans="1:88" ht="34.9" customHeight="1" x14ac:dyDescent="0.25">
      <c r="A41" s="41"/>
      <c r="B41" s="42"/>
      <c r="C41" s="61"/>
      <c r="D41" s="76"/>
      <c r="E41" s="42"/>
      <c r="F41" s="42"/>
      <c r="G41" s="61"/>
      <c r="H41" s="42"/>
      <c r="I41" s="42"/>
      <c r="J41" s="42"/>
      <c r="K41" s="58"/>
      <c r="L41" s="58"/>
      <c r="M41" s="61"/>
      <c r="N41" s="42"/>
      <c r="O41" s="53"/>
      <c r="P41" s="54"/>
      <c r="Q41" s="61"/>
      <c r="R41" s="58"/>
      <c r="S41" s="42"/>
      <c r="T41" s="48"/>
      <c r="U41" s="48"/>
      <c r="V41" s="81"/>
      <c r="W41" s="48"/>
      <c r="X41" s="48"/>
      <c r="Y41" s="74"/>
      <c r="AA41" s="15"/>
    </row>
    <row r="42" spans="1:88" ht="34.9" customHeight="1" x14ac:dyDescent="0.25">
      <c r="A42" s="41"/>
      <c r="B42" s="42"/>
      <c r="C42" s="61"/>
      <c r="D42" s="76"/>
      <c r="E42" s="42"/>
      <c r="F42" s="42"/>
      <c r="G42" s="61"/>
      <c r="H42" s="42"/>
      <c r="I42" s="42"/>
      <c r="J42" s="42"/>
      <c r="K42" s="58"/>
      <c r="L42" s="58"/>
      <c r="M42" s="61"/>
      <c r="N42" s="42"/>
      <c r="O42" s="53"/>
      <c r="P42" s="8" t="s">
        <v>81</v>
      </c>
      <c r="Q42" s="61"/>
      <c r="R42" s="58"/>
      <c r="S42" s="42"/>
      <c r="T42" s="48"/>
      <c r="U42" s="48"/>
      <c r="V42" s="81"/>
      <c r="W42" s="48"/>
      <c r="X42" s="48"/>
      <c r="Y42" s="74"/>
      <c r="AA42" s="15"/>
    </row>
    <row r="43" spans="1:88" ht="34.9" customHeight="1" x14ac:dyDescent="0.25">
      <c r="A43" s="41"/>
      <c r="B43" s="42"/>
      <c r="C43" s="61"/>
      <c r="D43" s="76"/>
      <c r="E43" s="42"/>
      <c r="F43" s="42"/>
      <c r="G43" s="61"/>
      <c r="H43" s="42"/>
      <c r="I43" s="42"/>
      <c r="J43" s="42"/>
      <c r="K43" s="58"/>
      <c r="L43" s="58"/>
      <c r="M43" s="61"/>
      <c r="N43" s="42"/>
      <c r="O43" s="53" t="s">
        <v>56</v>
      </c>
      <c r="P43" s="54" t="s">
        <v>22</v>
      </c>
      <c r="Q43" s="61"/>
      <c r="R43" s="58"/>
      <c r="S43" s="42"/>
      <c r="T43" s="48"/>
      <c r="U43" s="48"/>
      <c r="V43" s="81"/>
      <c r="W43" s="48"/>
      <c r="X43" s="48"/>
      <c r="Y43" s="74"/>
      <c r="AA43" s="15"/>
    </row>
    <row r="44" spans="1:88" ht="34.9" customHeight="1" thickBot="1" x14ac:dyDescent="0.3">
      <c r="A44" s="41"/>
      <c r="B44" s="42"/>
      <c r="C44" s="61"/>
      <c r="D44" s="76"/>
      <c r="E44" s="42"/>
      <c r="F44" s="42"/>
      <c r="G44" s="61"/>
      <c r="H44" s="42"/>
      <c r="I44" s="42"/>
      <c r="J44" s="42"/>
      <c r="K44" s="58"/>
      <c r="L44" s="58"/>
      <c r="M44" s="61"/>
      <c r="N44" s="42"/>
      <c r="O44" s="53"/>
      <c r="P44" s="54"/>
      <c r="Q44" s="61"/>
      <c r="R44" s="58"/>
      <c r="S44" s="42"/>
      <c r="T44" s="48"/>
      <c r="U44" s="48"/>
      <c r="V44" s="81"/>
      <c r="W44" s="48"/>
      <c r="X44" s="48"/>
      <c r="Y44" s="74"/>
      <c r="AA44" s="15"/>
    </row>
    <row r="45" spans="1:88" s="25" customFormat="1" ht="12" customHeight="1" thickBot="1" x14ac:dyDescent="0.3">
      <c r="A45" s="43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</row>
    <row r="46" spans="1:88" ht="34.9" customHeight="1" x14ac:dyDescent="0.25">
      <c r="A46" s="68" t="s">
        <v>113</v>
      </c>
      <c r="B46" s="45" t="s">
        <v>42</v>
      </c>
      <c r="C46" s="60" t="s">
        <v>2</v>
      </c>
      <c r="D46" s="82" t="s">
        <v>73</v>
      </c>
      <c r="E46" s="45" t="s">
        <v>71</v>
      </c>
      <c r="F46" s="45" t="s">
        <v>45</v>
      </c>
      <c r="G46" s="60" t="s">
        <v>8</v>
      </c>
      <c r="H46" s="45" t="s">
        <v>14</v>
      </c>
      <c r="I46" s="45" t="s">
        <v>77</v>
      </c>
      <c r="J46" s="45" t="s">
        <v>84</v>
      </c>
      <c r="K46" s="57" t="s">
        <v>25</v>
      </c>
      <c r="L46" s="57" t="s">
        <v>27</v>
      </c>
      <c r="M46" s="60" t="s">
        <v>75</v>
      </c>
      <c r="N46" s="45" t="s">
        <v>74</v>
      </c>
      <c r="O46" s="63" t="s">
        <v>52</v>
      </c>
      <c r="P46" s="64" t="s">
        <v>21</v>
      </c>
      <c r="Q46" s="60" t="s">
        <v>75</v>
      </c>
      <c r="R46" s="57">
        <v>1.2789999999999999</v>
      </c>
      <c r="S46" s="45">
        <v>2029</v>
      </c>
      <c r="T46" s="47">
        <f>R46*2599.45</f>
        <v>3324.6965499999997</v>
      </c>
      <c r="U46" s="47">
        <f>SUM(W46:W63)</f>
        <v>2490.7000000000003</v>
      </c>
      <c r="V46" s="19" t="s">
        <v>64</v>
      </c>
      <c r="W46" s="2">
        <v>172.41</v>
      </c>
      <c r="X46" s="47">
        <f>T46-U46</f>
        <v>833.99654999999939</v>
      </c>
      <c r="Y46" s="79" t="s">
        <v>31</v>
      </c>
      <c r="AA46" s="15"/>
    </row>
    <row r="47" spans="1:88" ht="34.9" customHeight="1" x14ac:dyDescent="0.25">
      <c r="A47" s="41"/>
      <c r="B47" s="42"/>
      <c r="C47" s="61"/>
      <c r="D47" s="76"/>
      <c r="E47" s="42"/>
      <c r="F47" s="42"/>
      <c r="G47" s="61"/>
      <c r="H47" s="42"/>
      <c r="I47" s="42"/>
      <c r="J47" s="42"/>
      <c r="K47" s="58"/>
      <c r="L47" s="58"/>
      <c r="M47" s="61"/>
      <c r="N47" s="42"/>
      <c r="O47" s="53"/>
      <c r="P47" s="54"/>
      <c r="Q47" s="61"/>
      <c r="R47" s="58"/>
      <c r="S47" s="42"/>
      <c r="T47" s="48"/>
      <c r="U47" s="48"/>
      <c r="V47" s="19" t="s">
        <v>97</v>
      </c>
      <c r="W47" s="2">
        <v>181.57</v>
      </c>
      <c r="X47" s="48"/>
      <c r="Y47" s="74"/>
      <c r="AA47" s="15"/>
    </row>
    <row r="48" spans="1:88" ht="34.9" customHeight="1" x14ac:dyDescent="0.25">
      <c r="A48" s="41"/>
      <c r="B48" s="42"/>
      <c r="C48" s="61"/>
      <c r="D48" s="76"/>
      <c r="E48" s="42"/>
      <c r="F48" s="42"/>
      <c r="G48" s="61"/>
      <c r="H48" s="42"/>
      <c r="I48" s="42"/>
      <c r="J48" s="42"/>
      <c r="K48" s="58"/>
      <c r="L48" s="58"/>
      <c r="M48" s="61"/>
      <c r="N48" s="42"/>
      <c r="O48" s="53"/>
      <c r="P48" s="54"/>
      <c r="Q48" s="61"/>
      <c r="R48" s="58"/>
      <c r="S48" s="42"/>
      <c r="T48" s="48"/>
      <c r="U48" s="48"/>
      <c r="V48" s="19" t="s">
        <v>96</v>
      </c>
      <c r="W48" s="2">
        <v>284.07</v>
      </c>
      <c r="X48" s="48"/>
      <c r="Y48" s="74"/>
      <c r="AA48" s="15"/>
    </row>
    <row r="49" spans="1:45" ht="34.9" customHeight="1" x14ac:dyDescent="0.25">
      <c r="A49" s="41"/>
      <c r="B49" s="42"/>
      <c r="C49" s="61"/>
      <c r="D49" s="76"/>
      <c r="E49" s="42"/>
      <c r="F49" s="42"/>
      <c r="G49" s="61"/>
      <c r="H49" s="42"/>
      <c r="I49" s="42"/>
      <c r="J49" s="42"/>
      <c r="K49" s="58"/>
      <c r="L49" s="58"/>
      <c r="M49" s="61"/>
      <c r="N49" s="42"/>
      <c r="O49" s="53" t="s">
        <v>53</v>
      </c>
      <c r="P49" s="54" t="s">
        <v>82</v>
      </c>
      <c r="Q49" s="61"/>
      <c r="R49" s="58"/>
      <c r="S49" s="42"/>
      <c r="T49" s="48"/>
      <c r="U49" s="48"/>
      <c r="V49" s="73" t="s">
        <v>72</v>
      </c>
      <c r="W49" s="48">
        <v>120.29</v>
      </c>
      <c r="X49" s="48"/>
      <c r="Y49" s="74"/>
      <c r="AA49" s="15"/>
    </row>
    <row r="50" spans="1:45" ht="34.9" customHeight="1" x14ac:dyDescent="0.25">
      <c r="A50" s="41"/>
      <c r="B50" s="42"/>
      <c r="C50" s="61"/>
      <c r="D50" s="76"/>
      <c r="E50" s="42"/>
      <c r="F50" s="42"/>
      <c r="G50" s="61"/>
      <c r="H50" s="42"/>
      <c r="I50" s="42"/>
      <c r="J50" s="42"/>
      <c r="K50" s="58"/>
      <c r="L50" s="58"/>
      <c r="M50" s="61"/>
      <c r="N50" s="42"/>
      <c r="O50" s="53"/>
      <c r="P50" s="54"/>
      <c r="Q50" s="61"/>
      <c r="R50" s="58"/>
      <c r="S50" s="42"/>
      <c r="T50" s="48"/>
      <c r="U50" s="48"/>
      <c r="V50" s="73"/>
      <c r="W50" s="48"/>
      <c r="X50" s="48"/>
      <c r="Y50" s="74"/>
      <c r="AA50" s="15"/>
    </row>
    <row r="51" spans="1:45" ht="34.9" customHeight="1" x14ac:dyDescent="0.25">
      <c r="A51" s="41"/>
      <c r="B51" s="42"/>
      <c r="C51" s="61"/>
      <c r="D51" s="76"/>
      <c r="E51" s="42"/>
      <c r="F51" s="42"/>
      <c r="G51" s="61"/>
      <c r="H51" s="42"/>
      <c r="I51" s="42"/>
      <c r="J51" s="42"/>
      <c r="K51" s="58"/>
      <c r="L51" s="58"/>
      <c r="M51" s="61"/>
      <c r="N51" s="42"/>
      <c r="O51" s="53"/>
      <c r="P51" s="54" t="s">
        <v>20</v>
      </c>
      <c r="Q51" s="61"/>
      <c r="R51" s="58"/>
      <c r="S51" s="42"/>
      <c r="T51" s="48"/>
      <c r="U51" s="48"/>
      <c r="V51" s="19" t="s">
        <v>36</v>
      </c>
      <c r="W51" s="2">
        <v>375</v>
      </c>
      <c r="X51" s="48"/>
      <c r="Y51" s="74"/>
      <c r="AA51" s="15"/>
    </row>
    <row r="52" spans="1:45" ht="34.9" customHeight="1" x14ac:dyDescent="0.25">
      <c r="A52" s="41"/>
      <c r="B52" s="42"/>
      <c r="C52" s="61"/>
      <c r="D52" s="76"/>
      <c r="E52" s="42"/>
      <c r="F52" s="42"/>
      <c r="G52" s="61"/>
      <c r="H52" s="42"/>
      <c r="I52" s="42"/>
      <c r="J52" s="42"/>
      <c r="K52" s="58"/>
      <c r="L52" s="58"/>
      <c r="M52" s="61"/>
      <c r="N52" s="42"/>
      <c r="O52" s="53"/>
      <c r="P52" s="54"/>
      <c r="Q52" s="61"/>
      <c r="R52" s="58"/>
      <c r="S52" s="42"/>
      <c r="T52" s="48"/>
      <c r="U52" s="48"/>
      <c r="V52" s="19" t="s">
        <v>98</v>
      </c>
      <c r="W52" s="2">
        <v>236.7</v>
      </c>
      <c r="X52" s="48"/>
      <c r="Y52" s="74"/>
      <c r="AA52" s="15"/>
    </row>
    <row r="53" spans="1:45" ht="34.9" customHeight="1" x14ac:dyDescent="0.25">
      <c r="A53" s="41"/>
      <c r="B53" s="42"/>
      <c r="C53" s="61"/>
      <c r="D53" s="76"/>
      <c r="E53" s="42"/>
      <c r="F53" s="42"/>
      <c r="G53" s="61"/>
      <c r="H53" s="42"/>
      <c r="I53" s="42"/>
      <c r="J53" s="42"/>
      <c r="K53" s="58"/>
      <c r="L53" s="58"/>
      <c r="M53" s="61"/>
      <c r="N53" s="42"/>
      <c r="O53" s="53" t="s">
        <v>54</v>
      </c>
      <c r="P53" s="54" t="s">
        <v>23</v>
      </c>
      <c r="Q53" s="61"/>
      <c r="R53" s="58"/>
      <c r="S53" s="42"/>
      <c r="T53" s="48"/>
      <c r="U53" s="48"/>
      <c r="V53" s="73" t="s">
        <v>89</v>
      </c>
      <c r="W53" s="48">
        <v>5.34</v>
      </c>
      <c r="X53" s="48"/>
      <c r="Y53" s="74"/>
      <c r="AA53" s="15">
        <f>100%-U46/T46</f>
        <v>0.25084892334008635</v>
      </c>
    </row>
    <row r="54" spans="1:45" ht="34.9" customHeight="1" x14ac:dyDescent="0.25">
      <c r="A54" s="41"/>
      <c r="B54" s="42"/>
      <c r="C54" s="61"/>
      <c r="D54" s="76"/>
      <c r="E54" s="42"/>
      <c r="F54" s="42"/>
      <c r="G54" s="61"/>
      <c r="H54" s="42"/>
      <c r="I54" s="42"/>
      <c r="J54" s="42"/>
      <c r="K54" s="58"/>
      <c r="L54" s="58"/>
      <c r="M54" s="61"/>
      <c r="N54" s="42"/>
      <c r="O54" s="53"/>
      <c r="P54" s="54"/>
      <c r="Q54" s="61"/>
      <c r="R54" s="58"/>
      <c r="S54" s="42"/>
      <c r="T54" s="48"/>
      <c r="U54" s="48"/>
      <c r="V54" s="73"/>
      <c r="W54" s="48"/>
      <c r="X54" s="48"/>
      <c r="Y54" s="74"/>
      <c r="AA54" s="15"/>
    </row>
    <row r="55" spans="1:45" ht="34.9" customHeight="1" x14ac:dyDescent="0.25">
      <c r="A55" s="41"/>
      <c r="B55" s="42"/>
      <c r="C55" s="61"/>
      <c r="D55" s="76"/>
      <c r="E55" s="42"/>
      <c r="F55" s="42"/>
      <c r="G55" s="61"/>
      <c r="H55" s="42"/>
      <c r="I55" s="42"/>
      <c r="J55" s="42"/>
      <c r="K55" s="58"/>
      <c r="L55" s="58"/>
      <c r="M55" s="61"/>
      <c r="N55" s="42"/>
      <c r="O55" s="53" t="s">
        <v>55</v>
      </c>
      <c r="P55" s="54" t="s">
        <v>57</v>
      </c>
      <c r="Q55" s="61"/>
      <c r="R55" s="58"/>
      <c r="S55" s="42"/>
      <c r="T55" s="48"/>
      <c r="U55" s="48"/>
      <c r="V55" s="19" t="s">
        <v>90</v>
      </c>
      <c r="W55" s="2">
        <v>4.7</v>
      </c>
      <c r="X55" s="48"/>
      <c r="Y55" s="74"/>
      <c r="AA55" s="15"/>
    </row>
    <row r="56" spans="1:45" ht="34.9" customHeight="1" x14ac:dyDescent="0.25">
      <c r="A56" s="41"/>
      <c r="B56" s="42"/>
      <c r="C56" s="61"/>
      <c r="D56" s="76"/>
      <c r="E56" s="42"/>
      <c r="F56" s="42"/>
      <c r="G56" s="61"/>
      <c r="H56" s="42"/>
      <c r="I56" s="42"/>
      <c r="J56" s="42"/>
      <c r="K56" s="58"/>
      <c r="L56" s="58"/>
      <c r="M56" s="61"/>
      <c r="N56" s="42"/>
      <c r="O56" s="53"/>
      <c r="P56" s="54"/>
      <c r="Q56" s="61"/>
      <c r="R56" s="58"/>
      <c r="S56" s="42"/>
      <c r="T56" s="48"/>
      <c r="U56" s="48"/>
      <c r="V56" s="19" t="s">
        <v>91</v>
      </c>
      <c r="W56" s="2">
        <v>117.72</v>
      </c>
      <c r="X56" s="48"/>
      <c r="Y56" s="74"/>
      <c r="AA56" s="15"/>
    </row>
    <row r="57" spans="1:45" ht="34.9" customHeight="1" x14ac:dyDescent="0.25">
      <c r="A57" s="41"/>
      <c r="B57" s="42"/>
      <c r="C57" s="61"/>
      <c r="D57" s="76"/>
      <c r="E57" s="42"/>
      <c r="F57" s="42"/>
      <c r="G57" s="61"/>
      <c r="H57" s="42"/>
      <c r="I57" s="42"/>
      <c r="J57" s="42"/>
      <c r="K57" s="58"/>
      <c r="L57" s="58"/>
      <c r="M57" s="61"/>
      <c r="N57" s="42"/>
      <c r="O57" s="53"/>
      <c r="P57" s="54"/>
      <c r="Q57" s="61"/>
      <c r="R57" s="58"/>
      <c r="S57" s="42"/>
      <c r="T57" s="48"/>
      <c r="U57" s="48"/>
      <c r="V57" s="19" t="s">
        <v>92</v>
      </c>
      <c r="W57" s="2">
        <v>753.5</v>
      </c>
      <c r="X57" s="48"/>
      <c r="Y57" s="74"/>
      <c r="AA57" s="15"/>
    </row>
    <row r="58" spans="1:45" ht="34.9" customHeight="1" x14ac:dyDescent="0.25">
      <c r="A58" s="41"/>
      <c r="B58" s="42"/>
      <c r="C58" s="61"/>
      <c r="D58" s="76"/>
      <c r="E58" s="42"/>
      <c r="F58" s="42"/>
      <c r="G58" s="61"/>
      <c r="H58" s="42"/>
      <c r="I58" s="42"/>
      <c r="J58" s="42"/>
      <c r="K58" s="58"/>
      <c r="L58" s="58"/>
      <c r="M58" s="61"/>
      <c r="N58" s="42"/>
      <c r="O58" s="53"/>
      <c r="P58" s="54" t="s">
        <v>81</v>
      </c>
      <c r="Q58" s="61"/>
      <c r="R58" s="58"/>
      <c r="S58" s="42"/>
      <c r="T58" s="48"/>
      <c r="U58" s="48"/>
      <c r="V58" s="19" t="s">
        <v>93</v>
      </c>
      <c r="W58" s="2">
        <v>15.52</v>
      </c>
      <c r="X58" s="48"/>
      <c r="Y58" s="74"/>
      <c r="AA58" s="15"/>
    </row>
    <row r="59" spans="1:45" ht="34.9" customHeight="1" x14ac:dyDescent="0.25">
      <c r="A59" s="41"/>
      <c r="B59" s="42"/>
      <c r="C59" s="61"/>
      <c r="D59" s="76"/>
      <c r="E59" s="42"/>
      <c r="F59" s="42"/>
      <c r="G59" s="61"/>
      <c r="H59" s="42"/>
      <c r="I59" s="42"/>
      <c r="J59" s="42"/>
      <c r="K59" s="58"/>
      <c r="L59" s="58"/>
      <c r="M59" s="61"/>
      <c r="N59" s="42"/>
      <c r="O59" s="53" t="s">
        <v>56</v>
      </c>
      <c r="P59" s="54"/>
      <c r="Q59" s="61"/>
      <c r="R59" s="58"/>
      <c r="S59" s="42"/>
      <c r="T59" s="48"/>
      <c r="U59" s="48"/>
      <c r="V59" s="19" t="s">
        <v>94</v>
      </c>
      <c r="W59" s="2">
        <v>104.01</v>
      </c>
      <c r="X59" s="48"/>
      <c r="Y59" s="74"/>
      <c r="AA59" s="15"/>
    </row>
    <row r="60" spans="1:45" ht="34.9" customHeight="1" x14ac:dyDescent="0.25">
      <c r="A60" s="41"/>
      <c r="B60" s="42"/>
      <c r="C60" s="61"/>
      <c r="D60" s="76"/>
      <c r="E60" s="42"/>
      <c r="F60" s="42"/>
      <c r="G60" s="61"/>
      <c r="H60" s="42"/>
      <c r="I60" s="42"/>
      <c r="J60" s="42"/>
      <c r="K60" s="58"/>
      <c r="L60" s="58"/>
      <c r="M60" s="61"/>
      <c r="N60" s="42"/>
      <c r="O60" s="53"/>
      <c r="P60" s="54" t="s">
        <v>22</v>
      </c>
      <c r="Q60" s="61"/>
      <c r="R60" s="58"/>
      <c r="S60" s="42"/>
      <c r="T60" s="48"/>
      <c r="U60" s="48"/>
      <c r="V60" s="19" t="s">
        <v>67</v>
      </c>
      <c r="W60" s="2">
        <v>47</v>
      </c>
      <c r="X60" s="48"/>
      <c r="Y60" s="74"/>
      <c r="AA60" s="15"/>
    </row>
    <row r="61" spans="1:45" ht="34.9" customHeight="1" x14ac:dyDescent="0.25">
      <c r="A61" s="41"/>
      <c r="B61" s="42"/>
      <c r="C61" s="61"/>
      <c r="D61" s="76"/>
      <c r="E61" s="42"/>
      <c r="F61" s="42"/>
      <c r="G61" s="61"/>
      <c r="H61" s="42"/>
      <c r="I61" s="42"/>
      <c r="J61" s="42"/>
      <c r="K61" s="58"/>
      <c r="L61" s="58"/>
      <c r="M61" s="61"/>
      <c r="N61" s="42"/>
      <c r="O61" s="53"/>
      <c r="P61" s="54"/>
      <c r="Q61" s="61"/>
      <c r="R61" s="58"/>
      <c r="S61" s="42"/>
      <c r="T61" s="48"/>
      <c r="U61" s="48"/>
      <c r="V61" s="19" t="s">
        <v>118</v>
      </c>
      <c r="W61" s="2">
        <v>17.239999999999998</v>
      </c>
      <c r="X61" s="48"/>
      <c r="Y61" s="74"/>
      <c r="AA61" s="15"/>
    </row>
    <row r="62" spans="1:45" ht="34.9" customHeight="1" x14ac:dyDescent="0.25">
      <c r="A62" s="41"/>
      <c r="B62" s="42"/>
      <c r="C62" s="61"/>
      <c r="D62" s="76"/>
      <c r="E62" s="42"/>
      <c r="F62" s="42"/>
      <c r="G62" s="61"/>
      <c r="H62" s="42"/>
      <c r="I62" s="42"/>
      <c r="J62" s="42"/>
      <c r="K62" s="58"/>
      <c r="L62" s="58"/>
      <c r="M62" s="61"/>
      <c r="N62" s="42"/>
      <c r="O62" s="53"/>
      <c r="P62" s="54"/>
      <c r="Q62" s="61"/>
      <c r="R62" s="58"/>
      <c r="S62" s="42"/>
      <c r="T62" s="48"/>
      <c r="U62" s="48"/>
      <c r="V62" s="19" t="s">
        <v>110</v>
      </c>
      <c r="W62" s="2">
        <v>26</v>
      </c>
      <c r="X62" s="48"/>
      <c r="Y62" s="74"/>
      <c r="AA62" s="15"/>
    </row>
    <row r="63" spans="1:45" ht="34.9" customHeight="1" thickBot="1" x14ac:dyDescent="0.3">
      <c r="A63" s="69"/>
      <c r="B63" s="46"/>
      <c r="C63" s="62"/>
      <c r="D63" s="77"/>
      <c r="E63" s="46"/>
      <c r="F63" s="46"/>
      <c r="G63" s="62"/>
      <c r="H63" s="46"/>
      <c r="I63" s="46"/>
      <c r="J63" s="46"/>
      <c r="K63" s="59"/>
      <c r="L63" s="59"/>
      <c r="M63" s="62"/>
      <c r="N63" s="46"/>
      <c r="O63" s="55"/>
      <c r="P63" s="56"/>
      <c r="Q63" s="62"/>
      <c r="R63" s="59"/>
      <c r="S63" s="46"/>
      <c r="T63" s="49"/>
      <c r="U63" s="49"/>
      <c r="V63" s="19" t="s">
        <v>95</v>
      </c>
      <c r="W63" s="2">
        <v>29.63</v>
      </c>
      <c r="X63" s="49"/>
      <c r="Y63" s="75"/>
      <c r="AA63" s="15"/>
    </row>
    <row r="64" spans="1:45" s="25" customFormat="1" ht="12" customHeight="1" thickBot="1" x14ac:dyDescent="0.3">
      <c r="A64" s="43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6"/>
    </row>
    <row r="65" spans="1:27" ht="34.9" customHeight="1" x14ac:dyDescent="0.25">
      <c r="A65" s="41" t="s">
        <v>117</v>
      </c>
      <c r="B65" s="42" t="s">
        <v>42</v>
      </c>
      <c r="C65" s="61" t="s">
        <v>2</v>
      </c>
      <c r="D65" s="76" t="s">
        <v>83</v>
      </c>
      <c r="E65" s="42" t="s">
        <v>71</v>
      </c>
      <c r="F65" s="42" t="s">
        <v>45</v>
      </c>
      <c r="G65" s="61" t="s">
        <v>8</v>
      </c>
      <c r="H65" s="42" t="s">
        <v>14</v>
      </c>
      <c r="I65" s="42" t="s">
        <v>85</v>
      </c>
      <c r="J65" s="42" t="s">
        <v>86</v>
      </c>
      <c r="K65" s="58" t="s">
        <v>25</v>
      </c>
      <c r="L65" s="58" t="s">
        <v>27</v>
      </c>
      <c r="M65" s="61" t="s">
        <v>87</v>
      </c>
      <c r="N65" s="42" t="s">
        <v>88</v>
      </c>
      <c r="O65" s="53" t="s">
        <v>52</v>
      </c>
      <c r="P65" s="54" t="s">
        <v>21</v>
      </c>
      <c r="Q65" s="61" t="s">
        <v>87</v>
      </c>
      <c r="R65" s="58">
        <v>0.55249999999999999</v>
      </c>
      <c r="S65" s="42">
        <v>2029</v>
      </c>
      <c r="T65" s="48">
        <f>R65*2599.45</f>
        <v>1436.1961249999999</v>
      </c>
      <c r="U65" s="48">
        <f>SUM(W65:W78)</f>
        <v>1112.78</v>
      </c>
      <c r="V65" s="19" t="s">
        <v>92</v>
      </c>
      <c r="W65" s="22">
        <v>160.86000000000001</v>
      </c>
      <c r="X65" s="48">
        <f>T65-U65</f>
        <v>323.41612499999997</v>
      </c>
      <c r="Y65" s="74" t="s">
        <v>31</v>
      </c>
      <c r="AA65" s="15"/>
    </row>
    <row r="66" spans="1:27" ht="34.9" customHeight="1" x14ac:dyDescent="0.25">
      <c r="A66" s="41"/>
      <c r="B66" s="42"/>
      <c r="C66" s="61"/>
      <c r="D66" s="76"/>
      <c r="E66" s="42"/>
      <c r="F66" s="42"/>
      <c r="G66" s="61"/>
      <c r="H66" s="42"/>
      <c r="I66" s="42"/>
      <c r="J66" s="42"/>
      <c r="K66" s="58"/>
      <c r="L66" s="58"/>
      <c r="M66" s="61"/>
      <c r="N66" s="42"/>
      <c r="O66" s="53"/>
      <c r="P66" s="54"/>
      <c r="Q66" s="61"/>
      <c r="R66" s="58"/>
      <c r="S66" s="42"/>
      <c r="T66" s="48"/>
      <c r="U66" s="48"/>
      <c r="V66" s="19" t="s">
        <v>64</v>
      </c>
      <c r="W66" s="22">
        <v>206.9</v>
      </c>
      <c r="X66" s="48"/>
      <c r="Y66" s="74"/>
      <c r="AA66" s="15"/>
    </row>
    <row r="67" spans="1:27" ht="34.9" customHeight="1" x14ac:dyDescent="0.25">
      <c r="A67" s="41"/>
      <c r="B67" s="42"/>
      <c r="C67" s="61"/>
      <c r="D67" s="76"/>
      <c r="E67" s="42"/>
      <c r="F67" s="42"/>
      <c r="G67" s="61"/>
      <c r="H67" s="42"/>
      <c r="I67" s="42"/>
      <c r="J67" s="42"/>
      <c r="K67" s="58"/>
      <c r="L67" s="58"/>
      <c r="M67" s="61"/>
      <c r="N67" s="42"/>
      <c r="O67" s="53" t="s">
        <v>53</v>
      </c>
      <c r="P67" s="8" t="s">
        <v>82</v>
      </c>
      <c r="Q67" s="61"/>
      <c r="R67" s="58"/>
      <c r="S67" s="42"/>
      <c r="T67" s="48"/>
      <c r="U67" s="48"/>
      <c r="V67" s="17" t="s">
        <v>99</v>
      </c>
      <c r="W67" s="22">
        <v>101.51</v>
      </c>
      <c r="X67" s="48"/>
      <c r="Y67" s="74"/>
      <c r="AA67" s="15"/>
    </row>
    <row r="68" spans="1:27" ht="34.9" customHeight="1" x14ac:dyDescent="0.25">
      <c r="A68" s="41"/>
      <c r="B68" s="42"/>
      <c r="C68" s="61"/>
      <c r="D68" s="76"/>
      <c r="E68" s="42"/>
      <c r="F68" s="42"/>
      <c r="G68" s="61"/>
      <c r="H68" s="42"/>
      <c r="I68" s="42"/>
      <c r="J68" s="42"/>
      <c r="K68" s="58"/>
      <c r="L68" s="58"/>
      <c r="M68" s="61"/>
      <c r="N68" s="42"/>
      <c r="O68" s="53"/>
      <c r="P68" s="8" t="s">
        <v>20</v>
      </c>
      <c r="Q68" s="61"/>
      <c r="R68" s="58"/>
      <c r="S68" s="42"/>
      <c r="T68" s="48"/>
      <c r="U68" s="48"/>
      <c r="V68" s="17" t="s">
        <v>100</v>
      </c>
      <c r="W68" s="22">
        <v>165</v>
      </c>
      <c r="X68" s="48"/>
      <c r="Y68" s="74"/>
      <c r="AA68" s="15"/>
    </row>
    <row r="69" spans="1:27" ht="34.9" customHeight="1" x14ac:dyDescent="0.25">
      <c r="A69" s="41"/>
      <c r="B69" s="42"/>
      <c r="C69" s="61"/>
      <c r="D69" s="76"/>
      <c r="E69" s="42"/>
      <c r="F69" s="42"/>
      <c r="G69" s="61"/>
      <c r="H69" s="42"/>
      <c r="I69" s="42"/>
      <c r="J69" s="42"/>
      <c r="K69" s="58"/>
      <c r="L69" s="58"/>
      <c r="M69" s="61"/>
      <c r="N69" s="42"/>
      <c r="O69" s="53" t="s">
        <v>54</v>
      </c>
      <c r="P69" s="54" t="s">
        <v>23</v>
      </c>
      <c r="Q69" s="61"/>
      <c r="R69" s="58"/>
      <c r="S69" s="42"/>
      <c r="T69" s="48"/>
      <c r="U69" s="48"/>
      <c r="V69" s="17" t="s">
        <v>101</v>
      </c>
      <c r="W69" s="22">
        <v>90.84</v>
      </c>
      <c r="X69" s="48"/>
      <c r="Y69" s="74"/>
      <c r="AA69" s="15">
        <f>100%-U65/T65</f>
        <v>0.2251893869996342</v>
      </c>
    </row>
    <row r="70" spans="1:27" ht="34.9" customHeight="1" x14ac:dyDescent="0.25">
      <c r="A70" s="41"/>
      <c r="B70" s="42"/>
      <c r="C70" s="61"/>
      <c r="D70" s="76"/>
      <c r="E70" s="42"/>
      <c r="F70" s="42"/>
      <c r="G70" s="61"/>
      <c r="H70" s="42"/>
      <c r="I70" s="42"/>
      <c r="J70" s="42"/>
      <c r="K70" s="58"/>
      <c r="L70" s="58"/>
      <c r="M70" s="61"/>
      <c r="N70" s="42"/>
      <c r="O70" s="53"/>
      <c r="P70" s="54"/>
      <c r="Q70" s="61"/>
      <c r="R70" s="58"/>
      <c r="S70" s="42"/>
      <c r="T70" s="48"/>
      <c r="U70" s="48"/>
      <c r="V70" s="17" t="s">
        <v>102</v>
      </c>
      <c r="W70" s="22">
        <v>258.62</v>
      </c>
      <c r="X70" s="48"/>
      <c r="Y70" s="74"/>
      <c r="AA70" s="15"/>
    </row>
    <row r="71" spans="1:27" ht="25.9" customHeight="1" x14ac:dyDescent="0.25">
      <c r="A71" s="41"/>
      <c r="B71" s="42"/>
      <c r="C71" s="61"/>
      <c r="D71" s="76"/>
      <c r="E71" s="42"/>
      <c r="F71" s="42"/>
      <c r="G71" s="61"/>
      <c r="H71" s="42"/>
      <c r="I71" s="42"/>
      <c r="J71" s="42"/>
      <c r="K71" s="58"/>
      <c r="L71" s="58"/>
      <c r="M71" s="61"/>
      <c r="N71" s="42"/>
      <c r="O71" s="53"/>
      <c r="P71" s="54"/>
      <c r="Q71" s="61"/>
      <c r="R71" s="58"/>
      <c r="S71" s="42"/>
      <c r="T71" s="48"/>
      <c r="U71" s="48"/>
      <c r="V71" s="23" t="s">
        <v>112</v>
      </c>
      <c r="W71" s="22">
        <v>0.93</v>
      </c>
      <c r="X71" s="48"/>
      <c r="Y71" s="74"/>
      <c r="AA71" s="15"/>
    </row>
    <row r="72" spans="1:27" ht="25.9" customHeight="1" x14ac:dyDescent="0.25">
      <c r="A72" s="41"/>
      <c r="B72" s="42"/>
      <c r="C72" s="61"/>
      <c r="D72" s="76"/>
      <c r="E72" s="42"/>
      <c r="F72" s="42"/>
      <c r="G72" s="61"/>
      <c r="H72" s="42"/>
      <c r="I72" s="42"/>
      <c r="J72" s="42"/>
      <c r="K72" s="58"/>
      <c r="L72" s="58"/>
      <c r="M72" s="61"/>
      <c r="N72" s="42"/>
      <c r="O72" s="53" t="s">
        <v>55</v>
      </c>
      <c r="P72" s="54" t="s">
        <v>57</v>
      </c>
      <c r="Q72" s="61"/>
      <c r="R72" s="58"/>
      <c r="S72" s="42"/>
      <c r="T72" s="48"/>
      <c r="U72" s="48"/>
      <c r="V72" s="23" t="s">
        <v>111</v>
      </c>
      <c r="W72" s="22">
        <v>8.58</v>
      </c>
      <c r="X72" s="48"/>
      <c r="Y72" s="74"/>
      <c r="AA72" s="15"/>
    </row>
    <row r="73" spans="1:27" ht="25.9" customHeight="1" x14ac:dyDescent="0.25">
      <c r="A73" s="41"/>
      <c r="B73" s="42"/>
      <c r="C73" s="61"/>
      <c r="D73" s="76"/>
      <c r="E73" s="42"/>
      <c r="F73" s="42"/>
      <c r="G73" s="61"/>
      <c r="H73" s="42"/>
      <c r="I73" s="42"/>
      <c r="J73" s="42"/>
      <c r="K73" s="58"/>
      <c r="L73" s="58"/>
      <c r="M73" s="61"/>
      <c r="N73" s="42"/>
      <c r="O73" s="53"/>
      <c r="P73" s="54"/>
      <c r="Q73" s="61"/>
      <c r="R73" s="58"/>
      <c r="S73" s="42"/>
      <c r="T73" s="48"/>
      <c r="U73" s="48"/>
      <c r="V73" s="23" t="s">
        <v>104</v>
      </c>
      <c r="W73" s="22">
        <v>7.26</v>
      </c>
      <c r="X73" s="48"/>
      <c r="Y73" s="74"/>
      <c r="AA73" s="15"/>
    </row>
    <row r="74" spans="1:27" ht="25.9" customHeight="1" x14ac:dyDescent="0.25">
      <c r="A74" s="41"/>
      <c r="B74" s="42"/>
      <c r="C74" s="61"/>
      <c r="D74" s="76"/>
      <c r="E74" s="42"/>
      <c r="F74" s="42"/>
      <c r="G74" s="61"/>
      <c r="H74" s="42"/>
      <c r="I74" s="42"/>
      <c r="J74" s="42"/>
      <c r="K74" s="58"/>
      <c r="L74" s="58"/>
      <c r="M74" s="61"/>
      <c r="N74" s="42"/>
      <c r="O74" s="53"/>
      <c r="P74" s="8" t="s">
        <v>81</v>
      </c>
      <c r="Q74" s="61"/>
      <c r="R74" s="58"/>
      <c r="S74" s="42"/>
      <c r="T74" s="48"/>
      <c r="U74" s="48"/>
      <c r="V74" s="23" t="s">
        <v>105</v>
      </c>
      <c r="W74" s="22">
        <v>1.24</v>
      </c>
      <c r="X74" s="48"/>
      <c r="Y74" s="74"/>
      <c r="AA74" s="15"/>
    </row>
    <row r="75" spans="1:27" ht="25.9" customHeight="1" x14ac:dyDescent="0.25">
      <c r="A75" s="41"/>
      <c r="B75" s="42"/>
      <c r="C75" s="61"/>
      <c r="D75" s="76"/>
      <c r="E75" s="42"/>
      <c r="F75" s="42"/>
      <c r="G75" s="61"/>
      <c r="H75" s="42"/>
      <c r="I75" s="42"/>
      <c r="J75" s="42"/>
      <c r="K75" s="58"/>
      <c r="L75" s="58"/>
      <c r="M75" s="61"/>
      <c r="N75" s="42"/>
      <c r="O75" s="53" t="s">
        <v>56</v>
      </c>
      <c r="P75" s="54" t="s">
        <v>22</v>
      </c>
      <c r="Q75" s="61"/>
      <c r="R75" s="58"/>
      <c r="S75" s="42"/>
      <c r="T75" s="48"/>
      <c r="U75" s="48"/>
      <c r="V75" s="23" t="s">
        <v>106</v>
      </c>
      <c r="W75" s="22">
        <v>3.92</v>
      </c>
      <c r="X75" s="48"/>
      <c r="Y75" s="74"/>
      <c r="AA75" s="15"/>
    </row>
    <row r="76" spans="1:27" ht="25.9" customHeight="1" x14ac:dyDescent="0.25">
      <c r="A76" s="41"/>
      <c r="B76" s="42"/>
      <c r="C76" s="61"/>
      <c r="D76" s="76"/>
      <c r="E76" s="42"/>
      <c r="F76" s="42"/>
      <c r="G76" s="61"/>
      <c r="H76" s="42"/>
      <c r="I76" s="42"/>
      <c r="J76" s="42"/>
      <c r="K76" s="58"/>
      <c r="L76" s="58"/>
      <c r="M76" s="61"/>
      <c r="N76" s="42"/>
      <c r="O76" s="53"/>
      <c r="P76" s="54"/>
      <c r="Q76" s="61"/>
      <c r="R76" s="58"/>
      <c r="S76" s="42"/>
      <c r="T76" s="48"/>
      <c r="U76" s="48"/>
      <c r="V76" s="23" t="s">
        <v>107</v>
      </c>
      <c r="W76" s="22">
        <v>2.5499999999999998</v>
      </c>
      <c r="X76" s="48"/>
      <c r="Y76" s="74"/>
      <c r="AA76" s="15"/>
    </row>
    <row r="77" spans="1:27" ht="25.9" customHeight="1" x14ac:dyDescent="0.25">
      <c r="A77" s="41"/>
      <c r="B77" s="42"/>
      <c r="C77" s="61"/>
      <c r="D77" s="76"/>
      <c r="E77" s="42"/>
      <c r="F77" s="42"/>
      <c r="G77" s="61"/>
      <c r="H77" s="42"/>
      <c r="I77" s="42"/>
      <c r="J77" s="42"/>
      <c r="K77" s="58"/>
      <c r="L77" s="58"/>
      <c r="M77" s="61"/>
      <c r="N77" s="42"/>
      <c r="O77" s="53"/>
      <c r="P77" s="54"/>
      <c r="Q77" s="61"/>
      <c r="R77" s="58"/>
      <c r="S77" s="42"/>
      <c r="T77" s="48"/>
      <c r="U77" s="48"/>
      <c r="V77" s="23" t="s">
        <v>108</v>
      </c>
      <c r="W77" s="22">
        <v>1.1200000000000001</v>
      </c>
      <c r="X77" s="48"/>
      <c r="Y77" s="74"/>
      <c r="AA77" s="15"/>
    </row>
    <row r="78" spans="1:27" ht="34.9" customHeight="1" thickBot="1" x14ac:dyDescent="0.3">
      <c r="A78" s="69"/>
      <c r="B78" s="46"/>
      <c r="C78" s="62"/>
      <c r="D78" s="77"/>
      <c r="E78" s="46"/>
      <c r="F78" s="46"/>
      <c r="G78" s="62"/>
      <c r="H78" s="46"/>
      <c r="I78" s="46"/>
      <c r="J78" s="46"/>
      <c r="K78" s="59"/>
      <c r="L78" s="59"/>
      <c r="M78" s="62"/>
      <c r="N78" s="46"/>
      <c r="O78" s="55"/>
      <c r="P78" s="56"/>
      <c r="Q78" s="62"/>
      <c r="R78" s="59"/>
      <c r="S78" s="46"/>
      <c r="T78" s="49"/>
      <c r="U78" s="49"/>
      <c r="V78" s="18" t="s">
        <v>103</v>
      </c>
      <c r="W78" s="16">
        <v>103.45</v>
      </c>
      <c r="X78" s="49"/>
      <c r="Y78" s="75"/>
      <c r="AA78" s="15"/>
    </row>
    <row r="79" spans="1:27" s="41" customFormat="1" ht="12" customHeight="1" thickBot="1" x14ac:dyDescent="0.3"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</row>
    <row r="80" spans="1:27" x14ac:dyDescent="0.25">
      <c r="A80" s="68" t="s">
        <v>159</v>
      </c>
      <c r="B80" s="45" t="s">
        <v>42</v>
      </c>
      <c r="C80" s="60" t="s">
        <v>2</v>
      </c>
      <c r="D80" s="70" t="s">
        <v>157</v>
      </c>
      <c r="E80" s="45" t="s">
        <v>71</v>
      </c>
      <c r="F80" s="45" t="s">
        <v>45</v>
      </c>
      <c r="G80" s="60" t="s">
        <v>8</v>
      </c>
      <c r="H80" s="45" t="s">
        <v>14</v>
      </c>
      <c r="I80" s="45" t="s">
        <v>126</v>
      </c>
      <c r="J80" s="45" t="s">
        <v>127</v>
      </c>
      <c r="K80" s="57" t="s">
        <v>25</v>
      </c>
      <c r="L80" s="57" t="s">
        <v>76</v>
      </c>
      <c r="M80" s="60" t="s">
        <v>119</v>
      </c>
      <c r="N80" s="45" t="s">
        <v>120</v>
      </c>
      <c r="O80" s="63" t="s">
        <v>52</v>
      </c>
      <c r="P80" s="64" t="s">
        <v>21</v>
      </c>
      <c r="Q80" s="60" t="s">
        <v>119</v>
      </c>
      <c r="R80" s="65">
        <v>0.74950000000000006</v>
      </c>
      <c r="S80" s="45">
        <v>2030</v>
      </c>
      <c r="T80" s="47">
        <f>R80*2599.45</f>
        <v>1948.287775</v>
      </c>
      <c r="U80" s="47">
        <f>SUM(W80:W117)</f>
        <v>1456.6585517241374</v>
      </c>
      <c r="V80" s="21" t="s">
        <v>121</v>
      </c>
      <c r="W80" s="20">
        <v>254.93103448275863</v>
      </c>
      <c r="X80" s="47">
        <f>T80-U80</f>
        <v>491.62922327586261</v>
      </c>
      <c r="Y80" s="50" t="s">
        <v>31</v>
      </c>
      <c r="AA80" s="15"/>
    </row>
    <row r="81" spans="1:27" x14ac:dyDescent="0.25">
      <c r="A81" s="41"/>
      <c r="B81" s="42"/>
      <c r="C81" s="61"/>
      <c r="D81" s="71"/>
      <c r="E81" s="42"/>
      <c r="F81" s="42"/>
      <c r="G81" s="61"/>
      <c r="H81" s="42"/>
      <c r="I81" s="42"/>
      <c r="J81" s="42"/>
      <c r="K81" s="58"/>
      <c r="L81" s="58"/>
      <c r="M81" s="61"/>
      <c r="N81" s="42"/>
      <c r="O81" s="53"/>
      <c r="P81" s="54"/>
      <c r="Q81" s="61"/>
      <c r="R81" s="66"/>
      <c r="S81" s="42"/>
      <c r="T81" s="48"/>
      <c r="U81" s="48"/>
      <c r="V81" s="19" t="s">
        <v>98</v>
      </c>
      <c r="W81" s="22">
        <v>344.82758620689657</v>
      </c>
      <c r="X81" s="48"/>
      <c r="Y81" s="51"/>
      <c r="AA81" s="15"/>
    </row>
    <row r="82" spans="1:27" ht="31.5" x14ac:dyDescent="0.25">
      <c r="A82" s="41"/>
      <c r="B82" s="42"/>
      <c r="C82" s="61"/>
      <c r="D82" s="71"/>
      <c r="E82" s="42"/>
      <c r="F82" s="42"/>
      <c r="G82" s="61"/>
      <c r="H82" s="42"/>
      <c r="I82" s="42"/>
      <c r="J82" s="42"/>
      <c r="K82" s="58"/>
      <c r="L82" s="58"/>
      <c r="M82" s="61"/>
      <c r="N82" s="42"/>
      <c r="O82" s="53" t="s">
        <v>53</v>
      </c>
      <c r="P82" s="8" t="s">
        <v>82</v>
      </c>
      <c r="Q82" s="61"/>
      <c r="R82" s="66"/>
      <c r="S82" s="42"/>
      <c r="T82" s="48"/>
      <c r="U82" s="48"/>
      <c r="V82" s="17" t="s">
        <v>122</v>
      </c>
      <c r="W82" s="22">
        <v>112.46551724137932</v>
      </c>
      <c r="X82" s="48"/>
      <c r="Y82" s="51"/>
      <c r="AA82" s="15"/>
    </row>
    <row r="83" spans="1:27" ht="47.25" x14ac:dyDescent="0.25">
      <c r="A83" s="41"/>
      <c r="B83" s="42"/>
      <c r="C83" s="61"/>
      <c r="D83" s="71"/>
      <c r="E83" s="42"/>
      <c r="F83" s="42"/>
      <c r="G83" s="61"/>
      <c r="H83" s="42"/>
      <c r="I83" s="42"/>
      <c r="J83" s="42"/>
      <c r="K83" s="58"/>
      <c r="L83" s="58"/>
      <c r="M83" s="61"/>
      <c r="N83" s="42"/>
      <c r="O83" s="53"/>
      <c r="P83" s="8" t="s">
        <v>20</v>
      </c>
      <c r="Q83" s="61"/>
      <c r="R83" s="66"/>
      <c r="S83" s="42"/>
      <c r="T83" s="48"/>
      <c r="U83" s="48"/>
      <c r="V83" s="17" t="s">
        <v>123</v>
      </c>
      <c r="W83" s="22">
        <v>119.15517241379311</v>
      </c>
      <c r="X83" s="48"/>
      <c r="Y83" s="51"/>
      <c r="AA83" s="15"/>
    </row>
    <row r="84" spans="1:27" x14ac:dyDescent="0.25">
      <c r="A84" s="41"/>
      <c r="B84" s="42"/>
      <c r="C84" s="61"/>
      <c r="D84" s="71"/>
      <c r="E84" s="42"/>
      <c r="F84" s="42"/>
      <c r="G84" s="61"/>
      <c r="H84" s="42"/>
      <c r="I84" s="42"/>
      <c r="J84" s="42"/>
      <c r="K84" s="58"/>
      <c r="L84" s="58"/>
      <c r="M84" s="61"/>
      <c r="N84" s="42"/>
      <c r="O84" s="53" t="s">
        <v>54</v>
      </c>
      <c r="P84" s="54" t="s">
        <v>23</v>
      </c>
      <c r="Q84" s="61"/>
      <c r="R84" s="66"/>
      <c r="S84" s="42"/>
      <c r="T84" s="48"/>
      <c r="U84" s="48"/>
      <c r="V84" s="17" t="s">
        <v>124</v>
      </c>
      <c r="W84" s="22">
        <v>20</v>
      </c>
      <c r="X84" s="48"/>
      <c r="Y84" s="51"/>
      <c r="AA84" s="15"/>
    </row>
    <row r="85" spans="1:27" x14ac:dyDescent="0.25">
      <c r="A85" s="41"/>
      <c r="B85" s="42"/>
      <c r="C85" s="61"/>
      <c r="D85" s="71"/>
      <c r="E85" s="42"/>
      <c r="F85" s="42"/>
      <c r="G85" s="61"/>
      <c r="H85" s="42"/>
      <c r="I85" s="42"/>
      <c r="J85" s="42"/>
      <c r="K85" s="58"/>
      <c r="L85" s="58"/>
      <c r="M85" s="61"/>
      <c r="N85" s="42"/>
      <c r="O85" s="53"/>
      <c r="P85" s="54"/>
      <c r="Q85" s="61"/>
      <c r="R85" s="66"/>
      <c r="S85" s="42"/>
      <c r="T85" s="48"/>
      <c r="U85" s="48"/>
      <c r="V85" s="17" t="s">
        <v>125</v>
      </c>
      <c r="W85" s="22">
        <v>8.2931034482758612</v>
      </c>
      <c r="X85" s="48"/>
      <c r="Y85" s="51"/>
      <c r="AA85" s="15"/>
    </row>
    <row r="86" spans="1:27" ht="25.15" customHeight="1" x14ac:dyDescent="0.25">
      <c r="A86" s="41"/>
      <c r="B86" s="42"/>
      <c r="C86" s="61"/>
      <c r="D86" s="71"/>
      <c r="E86" s="42"/>
      <c r="F86" s="42"/>
      <c r="G86" s="61"/>
      <c r="H86" s="42"/>
      <c r="I86" s="42"/>
      <c r="J86" s="42"/>
      <c r="K86" s="58"/>
      <c r="L86" s="58"/>
      <c r="M86" s="61"/>
      <c r="N86" s="42"/>
      <c r="O86" s="53"/>
      <c r="P86" s="54"/>
      <c r="Q86" s="61"/>
      <c r="R86" s="66"/>
      <c r="S86" s="42"/>
      <c r="T86" s="48"/>
      <c r="U86" s="48"/>
      <c r="V86" s="19" t="s">
        <v>92</v>
      </c>
      <c r="W86" s="22">
        <v>86.206896551724142</v>
      </c>
      <c r="X86" s="48"/>
      <c r="Y86" s="51"/>
      <c r="AA86" s="15"/>
    </row>
    <row r="87" spans="1:27" x14ac:dyDescent="0.25">
      <c r="A87" s="41"/>
      <c r="B87" s="42"/>
      <c r="C87" s="61"/>
      <c r="D87" s="71"/>
      <c r="E87" s="42"/>
      <c r="F87" s="42"/>
      <c r="G87" s="61"/>
      <c r="H87" s="42"/>
      <c r="I87" s="42"/>
      <c r="J87" s="42"/>
      <c r="K87" s="58"/>
      <c r="L87" s="58"/>
      <c r="M87" s="61"/>
      <c r="N87" s="42"/>
      <c r="O87" s="53" t="s">
        <v>55</v>
      </c>
      <c r="P87" s="54" t="s">
        <v>57</v>
      </c>
      <c r="Q87" s="61"/>
      <c r="R87" s="66"/>
      <c r="S87" s="42"/>
      <c r="T87" s="48"/>
      <c r="U87" s="48"/>
      <c r="V87" s="19" t="s">
        <v>64</v>
      </c>
      <c r="W87" s="22">
        <v>112.06896551724138</v>
      </c>
      <c r="X87" s="48"/>
      <c r="Y87" s="51"/>
      <c r="AA87" s="15"/>
    </row>
    <row r="88" spans="1:27" ht="31.5" x14ac:dyDescent="0.25">
      <c r="A88" s="41"/>
      <c r="B88" s="42"/>
      <c r="C88" s="61"/>
      <c r="D88" s="71"/>
      <c r="E88" s="42"/>
      <c r="F88" s="42"/>
      <c r="G88" s="61"/>
      <c r="H88" s="42"/>
      <c r="I88" s="42"/>
      <c r="J88" s="42"/>
      <c r="K88" s="58"/>
      <c r="L88" s="58"/>
      <c r="M88" s="61"/>
      <c r="N88" s="42"/>
      <c r="O88" s="53"/>
      <c r="P88" s="54"/>
      <c r="Q88" s="61"/>
      <c r="R88" s="66"/>
      <c r="S88" s="42"/>
      <c r="T88" s="48"/>
      <c r="U88" s="48"/>
      <c r="V88" s="17" t="s">
        <v>103</v>
      </c>
      <c r="W88" s="22">
        <v>48.620689655172413</v>
      </c>
      <c r="X88" s="48"/>
      <c r="Y88" s="51"/>
      <c r="AA88" s="15"/>
    </row>
    <row r="89" spans="1:27" x14ac:dyDescent="0.25">
      <c r="A89" s="41"/>
      <c r="B89" s="42"/>
      <c r="C89" s="61"/>
      <c r="D89" s="71"/>
      <c r="E89" s="42"/>
      <c r="F89" s="42"/>
      <c r="G89" s="61"/>
      <c r="H89" s="42"/>
      <c r="I89" s="42"/>
      <c r="J89" s="42"/>
      <c r="K89" s="58"/>
      <c r="L89" s="58"/>
      <c r="M89" s="61"/>
      <c r="N89" s="42"/>
      <c r="O89" s="53"/>
      <c r="P89" s="8"/>
      <c r="Q89" s="61"/>
      <c r="R89" s="66"/>
      <c r="S89" s="42"/>
      <c r="T89" s="48"/>
      <c r="U89" s="48"/>
      <c r="V89" s="17" t="s">
        <v>152</v>
      </c>
      <c r="W89" s="22">
        <v>47.5</v>
      </c>
      <c r="X89" s="48"/>
      <c r="Y89" s="51"/>
      <c r="AA89" s="15"/>
    </row>
    <row r="90" spans="1:27" ht="31.5" x14ac:dyDescent="0.25">
      <c r="A90" s="41"/>
      <c r="B90" s="42"/>
      <c r="C90" s="61"/>
      <c r="D90" s="71"/>
      <c r="E90" s="42"/>
      <c r="F90" s="42"/>
      <c r="G90" s="61"/>
      <c r="H90" s="42"/>
      <c r="I90" s="42"/>
      <c r="J90" s="42"/>
      <c r="K90" s="58"/>
      <c r="L90" s="58"/>
      <c r="M90" s="61"/>
      <c r="N90" s="42"/>
      <c r="O90" s="53"/>
      <c r="P90" s="8" t="s">
        <v>81</v>
      </c>
      <c r="Q90" s="61"/>
      <c r="R90" s="66"/>
      <c r="S90" s="42"/>
      <c r="T90" s="48"/>
      <c r="U90" s="48"/>
      <c r="V90" s="17" t="s">
        <v>94</v>
      </c>
      <c r="W90" s="22">
        <v>94.827586206896555</v>
      </c>
      <c r="X90" s="48"/>
      <c r="Y90" s="51"/>
      <c r="AA90" s="15"/>
    </row>
    <row r="91" spans="1:27" ht="31.5" x14ac:dyDescent="0.25">
      <c r="A91" s="41"/>
      <c r="B91" s="42"/>
      <c r="C91" s="61"/>
      <c r="D91" s="71"/>
      <c r="E91" s="42"/>
      <c r="F91" s="42"/>
      <c r="G91" s="61"/>
      <c r="H91" s="42"/>
      <c r="I91" s="42"/>
      <c r="J91" s="42"/>
      <c r="K91" s="58"/>
      <c r="L91" s="58"/>
      <c r="M91" s="61"/>
      <c r="N91" s="42"/>
      <c r="O91" s="53" t="s">
        <v>56</v>
      </c>
      <c r="P91" s="54" t="s">
        <v>22</v>
      </c>
      <c r="Q91" s="61"/>
      <c r="R91" s="66"/>
      <c r="S91" s="42"/>
      <c r="T91" s="48"/>
      <c r="U91" s="48"/>
      <c r="V91" s="4" t="s">
        <v>33</v>
      </c>
      <c r="W91" s="22">
        <v>118</v>
      </c>
      <c r="X91" s="48"/>
      <c r="Y91" s="51"/>
      <c r="AA91" s="15"/>
    </row>
    <row r="92" spans="1:27" ht="19.899999999999999" customHeight="1" x14ac:dyDescent="0.25">
      <c r="A92" s="41"/>
      <c r="B92" s="42"/>
      <c r="C92" s="61"/>
      <c r="D92" s="71"/>
      <c r="E92" s="42"/>
      <c r="F92" s="42"/>
      <c r="G92" s="61"/>
      <c r="H92" s="42"/>
      <c r="I92" s="42"/>
      <c r="J92" s="42"/>
      <c r="K92" s="58"/>
      <c r="L92" s="58"/>
      <c r="M92" s="61"/>
      <c r="N92" s="42"/>
      <c r="O92" s="53"/>
      <c r="P92" s="54"/>
      <c r="Q92" s="61"/>
      <c r="R92" s="66"/>
      <c r="S92" s="42"/>
      <c r="T92" s="48"/>
      <c r="U92" s="48"/>
      <c r="V92" s="23" t="s">
        <v>130</v>
      </c>
      <c r="W92" s="28">
        <v>3.52</v>
      </c>
      <c r="X92" s="48"/>
      <c r="Y92" s="51"/>
      <c r="AA92" s="15"/>
    </row>
    <row r="93" spans="1:27" ht="19.899999999999999" customHeight="1" x14ac:dyDescent="0.25">
      <c r="A93" s="41"/>
      <c r="B93" s="42"/>
      <c r="C93" s="61"/>
      <c r="D93" s="71"/>
      <c r="E93" s="42"/>
      <c r="F93" s="42"/>
      <c r="G93" s="61"/>
      <c r="H93" s="42"/>
      <c r="I93" s="42"/>
      <c r="J93" s="42"/>
      <c r="K93" s="58"/>
      <c r="L93" s="58"/>
      <c r="M93" s="61"/>
      <c r="N93" s="42"/>
      <c r="O93" s="53"/>
      <c r="P93" s="54"/>
      <c r="Q93" s="61"/>
      <c r="R93" s="66"/>
      <c r="S93" s="42"/>
      <c r="T93" s="48"/>
      <c r="U93" s="48"/>
      <c r="V93" s="23" t="s">
        <v>131</v>
      </c>
      <c r="W93" s="28">
        <v>0.6</v>
      </c>
      <c r="X93" s="48"/>
      <c r="Y93" s="51"/>
      <c r="AA93" s="15"/>
    </row>
    <row r="94" spans="1:27" ht="19.899999999999999" customHeight="1" x14ac:dyDescent="0.25">
      <c r="A94" s="41"/>
      <c r="B94" s="42"/>
      <c r="C94" s="61"/>
      <c r="D94" s="71"/>
      <c r="E94" s="42"/>
      <c r="F94" s="42"/>
      <c r="G94" s="61"/>
      <c r="H94" s="42"/>
      <c r="I94" s="42"/>
      <c r="J94" s="42"/>
      <c r="K94" s="58"/>
      <c r="L94" s="58"/>
      <c r="M94" s="61"/>
      <c r="N94" s="42"/>
      <c r="O94" s="53"/>
      <c r="P94" s="54"/>
      <c r="Q94" s="61"/>
      <c r="R94" s="66"/>
      <c r="S94" s="42"/>
      <c r="T94" s="48"/>
      <c r="U94" s="48"/>
      <c r="V94" s="23" t="s">
        <v>132</v>
      </c>
      <c r="W94" s="28">
        <v>2.7280000000000002</v>
      </c>
      <c r="X94" s="48"/>
      <c r="Y94" s="51"/>
      <c r="AA94" s="15"/>
    </row>
    <row r="95" spans="1:27" ht="19.899999999999999" customHeight="1" x14ac:dyDescent="0.25">
      <c r="A95" s="41"/>
      <c r="B95" s="42"/>
      <c r="C95" s="61"/>
      <c r="D95" s="71"/>
      <c r="E95" s="42"/>
      <c r="F95" s="42"/>
      <c r="G95" s="61"/>
      <c r="H95" s="42"/>
      <c r="I95" s="42"/>
      <c r="J95" s="42"/>
      <c r="K95" s="58"/>
      <c r="L95" s="58"/>
      <c r="M95" s="61"/>
      <c r="N95" s="42"/>
      <c r="O95" s="53"/>
      <c r="P95" s="54"/>
      <c r="Q95" s="61"/>
      <c r="R95" s="66"/>
      <c r="S95" s="42"/>
      <c r="T95" s="48"/>
      <c r="U95" s="48"/>
      <c r="V95" s="23" t="s">
        <v>133</v>
      </c>
      <c r="W95" s="28">
        <v>0.26400000000000001</v>
      </c>
      <c r="X95" s="48"/>
      <c r="Y95" s="51"/>
      <c r="AA95" s="15"/>
    </row>
    <row r="96" spans="1:27" ht="19.899999999999999" customHeight="1" x14ac:dyDescent="0.25">
      <c r="A96" s="41"/>
      <c r="B96" s="42"/>
      <c r="C96" s="61"/>
      <c r="D96" s="71"/>
      <c r="E96" s="42"/>
      <c r="F96" s="42"/>
      <c r="G96" s="61"/>
      <c r="H96" s="42"/>
      <c r="I96" s="42"/>
      <c r="J96" s="42"/>
      <c r="K96" s="58"/>
      <c r="L96" s="58"/>
      <c r="M96" s="61"/>
      <c r="N96" s="42"/>
      <c r="O96" s="53"/>
      <c r="P96" s="54"/>
      <c r="Q96" s="61"/>
      <c r="R96" s="66"/>
      <c r="S96" s="42"/>
      <c r="T96" s="48"/>
      <c r="U96" s="48"/>
      <c r="V96" s="23" t="s">
        <v>134</v>
      </c>
      <c r="W96" s="28">
        <v>0.26400000000000001</v>
      </c>
      <c r="X96" s="48"/>
      <c r="Y96" s="51"/>
      <c r="AA96" s="15"/>
    </row>
    <row r="97" spans="1:27" ht="19.899999999999999" customHeight="1" x14ac:dyDescent="0.25">
      <c r="A97" s="41"/>
      <c r="B97" s="42"/>
      <c r="C97" s="61"/>
      <c r="D97" s="71"/>
      <c r="E97" s="42"/>
      <c r="F97" s="42"/>
      <c r="G97" s="61"/>
      <c r="H97" s="42"/>
      <c r="I97" s="42"/>
      <c r="J97" s="42"/>
      <c r="K97" s="58"/>
      <c r="L97" s="58"/>
      <c r="M97" s="61"/>
      <c r="N97" s="42"/>
      <c r="O97" s="53"/>
      <c r="P97" s="54"/>
      <c r="Q97" s="61"/>
      <c r="R97" s="66"/>
      <c r="S97" s="42"/>
      <c r="T97" s="48"/>
      <c r="U97" s="48"/>
      <c r="V97" s="23" t="s">
        <v>135</v>
      </c>
      <c r="W97" s="28">
        <v>1.76</v>
      </c>
      <c r="X97" s="48"/>
      <c r="Y97" s="51"/>
      <c r="AA97" s="15">
        <f>100%-U80/T80</f>
        <v>0.25233912032110484</v>
      </c>
    </row>
    <row r="98" spans="1:27" ht="19.899999999999999" customHeight="1" x14ac:dyDescent="0.25">
      <c r="A98" s="41"/>
      <c r="B98" s="42"/>
      <c r="C98" s="61"/>
      <c r="D98" s="71"/>
      <c r="E98" s="42"/>
      <c r="F98" s="42"/>
      <c r="G98" s="61"/>
      <c r="H98" s="42"/>
      <c r="I98" s="42"/>
      <c r="J98" s="42"/>
      <c r="K98" s="58"/>
      <c r="L98" s="58"/>
      <c r="M98" s="61"/>
      <c r="N98" s="42"/>
      <c r="O98" s="53"/>
      <c r="P98" s="54"/>
      <c r="Q98" s="61"/>
      <c r="R98" s="66"/>
      <c r="S98" s="42"/>
      <c r="T98" s="48"/>
      <c r="U98" s="48"/>
      <c r="V98" s="23" t="s">
        <v>136</v>
      </c>
      <c r="W98" s="28">
        <v>1.76</v>
      </c>
      <c r="X98" s="48"/>
      <c r="Y98" s="51"/>
      <c r="AA98" s="15"/>
    </row>
    <row r="99" spans="1:27" ht="19.899999999999999" customHeight="1" x14ac:dyDescent="0.25">
      <c r="A99" s="41"/>
      <c r="B99" s="42"/>
      <c r="C99" s="61"/>
      <c r="D99" s="71"/>
      <c r="E99" s="42"/>
      <c r="F99" s="42"/>
      <c r="G99" s="61"/>
      <c r="H99" s="42"/>
      <c r="I99" s="42"/>
      <c r="J99" s="42"/>
      <c r="K99" s="58"/>
      <c r="L99" s="58"/>
      <c r="M99" s="61"/>
      <c r="N99" s="42"/>
      <c r="O99" s="53"/>
      <c r="P99" s="54"/>
      <c r="Q99" s="61"/>
      <c r="R99" s="66"/>
      <c r="S99" s="42"/>
      <c r="T99" s="48"/>
      <c r="U99" s="48"/>
      <c r="V99" s="23" t="s">
        <v>137</v>
      </c>
      <c r="W99" s="28">
        <v>2.536</v>
      </c>
      <c r="X99" s="48"/>
      <c r="Y99" s="51"/>
      <c r="AA99" s="15"/>
    </row>
    <row r="100" spans="1:27" ht="19.899999999999999" customHeight="1" x14ac:dyDescent="0.25">
      <c r="A100" s="41"/>
      <c r="B100" s="42"/>
      <c r="C100" s="61"/>
      <c r="D100" s="71"/>
      <c r="E100" s="42"/>
      <c r="F100" s="42"/>
      <c r="G100" s="61"/>
      <c r="H100" s="42"/>
      <c r="I100" s="42"/>
      <c r="J100" s="42"/>
      <c r="K100" s="58"/>
      <c r="L100" s="58"/>
      <c r="M100" s="61"/>
      <c r="N100" s="42"/>
      <c r="O100" s="53"/>
      <c r="P100" s="54"/>
      <c r="Q100" s="61"/>
      <c r="R100" s="66"/>
      <c r="S100" s="42"/>
      <c r="T100" s="48"/>
      <c r="U100" s="48"/>
      <c r="V100" s="23" t="s">
        <v>138</v>
      </c>
      <c r="W100" s="28">
        <v>2.2999999999999998</v>
      </c>
      <c r="X100" s="48"/>
      <c r="Y100" s="51"/>
      <c r="AA100" s="15"/>
    </row>
    <row r="101" spans="1:27" ht="19.899999999999999" customHeight="1" x14ac:dyDescent="0.25">
      <c r="A101" s="41"/>
      <c r="B101" s="42"/>
      <c r="C101" s="61"/>
      <c r="D101" s="71"/>
      <c r="E101" s="42"/>
      <c r="F101" s="42"/>
      <c r="G101" s="61"/>
      <c r="H101" s="42"/>
      <c r="I101" s="42"/>
      <c r="J101" s="42"/>
      <c r="K101" s="58"/>
      <c r="L101" s="58"/>
      <c r="M101" s="61"/>
      <c r="N101" s="42"/>
      <c r="O101" s="53"/>
      <c r="P101" s="54"/>
      <c r="Q101" s="61"/>
      <c r="R101" s="66"/>
      <c r="S101" s="42"/>
      <c r="T101" s="48"/>
      <c r="U101" s="48"/>
      <c r="V101" s="23" t="s">
        <v>139</v>
      </c>
      <c r="W101" s="28">
        <v>6.6</v>
      </c>
      <c r="X101" s="48"/>
      <c r="Y101" s="51"/>
      <c r="AA101" s="15"/>
    </row>
    <row r="102" spans="1:27" ht="19.899999999999999" customHeight="1" x14ac:dyDescent="0.25">
      <c r="A102" s="41"/>
      <c r="B102" s="42"/>
      <c r="C102" s="61"/>
      <c r="D102" s="71"/>
      <c r="E102" s="42"/>
      <c r="F102" s="42"/>
      <c r="G102" s="61"/>
      <c r="H102" s="42"/>
      <c r="I102" s="42"/>
      <c r="J102" s="42"/>
      <c r="K102" s="58"/>
      <c r="L102" s="58"/>
      <c r="M102" s="61"/>
      <c r="N102" s="42"/>
      <c r="O102" s="53"/>
      <c r="P102" s="54"/>
      <c r="Q102" s="61"/>
      <c r="R102" s="66"/>
      <c r="S102" s="42"/>
      <c r="T102" s="48"/>
      <c r="U102" s="48"/>
      <c r="V102" s="23" t="s">
        <v>140</v>
      </c>
      <c r="W102" s="28">
        <v>2.86</v>
      </c>
      <c r="X102" s="48"/>
      <c r="Y102" s="51"/>
      <c r="Z102" s="24"/>
      <c r="AA102" s="15"/>
    </row>
    <row r="103" spans="1:27" ht="19.899999999999999" customHeight="1" x14ac:dyDescent="0.25">
      <c r="A103" s="41"/>
      <c r="B103" s="42"/>
      <c r="C103" s="61"/>
      <c r="D103" s="71"/>
      <c r="E103" s="42"/>
      <c r="F103" s="42"/>
      <c r="G103" s="61"/>
      <c r="H103" s="42"/>
      <c r="I103" s="42"/>
      <c r="J103" s="42"/>
      <c r="K103" s="58"/>
      <c r="L103" s="58"/>
      <c r="M103" s="61"/>
      <c r="N103" s="42"/>
      <c r="O103" s="53"/>
      <c r="P103" s="54"/>
      <c r="Q103" s="61"/>
      <c r="R103" s="66"/>
      <c r="S103" s="42"/>
      <c r="T103" s="48"/>
      <c r="U103" s="48"/>
      <c r="V103" s="23" t="s">
        <v>141</v>
      </c>
      <c r="W103" s="28">
        <v>2</v>
      </c>
      <c r="X103" s="48"/>
      <c r="Y103" s="51"/>
      <c r="AA103" s="15"/>
    </row>
    <row r="104" spans="1:27" ht="19.899999999999999" customHeight="1" x14ac:dyDescent="0.25">
      <c r="A104" s="41"/>
      <c r="B104" s="42"/>
      <c r="C104" s="61"/>
      <c r="D104" s="71"/>
      <c r="E104" s="42"/>
      <c r="F104" s="42"/>
      <c r="G104" s="61"/>
      <c r="H104" s="42"/>
      <c r="I104" s="42"/>
      <c r="J104" s="42"/>
      <c r="K104" s="58"/>
      <c r="L104" s="58"/>
      <c r="M104" s="61"/>
      <c r="N104" s="42"/>
      <c r="O104" s="53"/>
      <c r="P104" s="54"/>
      <c r="Q104" s="61"/>
      <c r="R104" s="66"/>
      <c r="S104" s="42"/>
      <c r="T104" s="48"/>
      <c r="U104" s="48"/>
      <c r="V104" s="23" t="s">
        <v>142</v>
      </c>
      <c r="W104" s="28">
        <v>1.32</v>
      </c>
      <c r="X104" s="48"/>
      <c r="Y104" s="51"/>
      <c r="AA104" s="15"/>
    </row>
    <row r="105" spans="1:27" ht="19.899999999999999" customHeight="1" x14ac:dyDescent="0.25">
      <c r="A105" s="41"/>
      <c r="B105" s="42"/>
      <c r="C105" s="61"/>
      <c r="D105" s="71"/>
      <c r="E105" s="42"/>
      <c r="F105" s="42"/>
      <c r="G105" s="61"/>
      <c r="H105" s="42"/>
      <c r="I105" s="42"/>
      <c r="J105" s="42"/>
      <c r="K105" s="58"/>
      <c r="L105" s="58"/>
      <c r="M105" s="61"/>
      <c r="N105" s="42"/>
      <c r="O105" s="53"/>
      <c r="P105" s="54"/>
      <c r="Q105" s="61"/>
      <c r="R105" s="66"/>
      <c r="S105" s="42"/>
      <c r="T105" s="48"/>
      <c r="U105" s="48"/>
      <c r="V105" s="23" t="s">
        <v>143</v>
      </c>
      <c r="W105" s="28">
        <v>9.68</v>
      </c>
      <c r="X105" s="48"/>
      <c r="Y105" s="51"/>
      <c r="AA105" s="15"/>
    </row>
    <row r="106" spans="1:27" ht="19.899999999999999" customHeight="1" x14ac:dyDescent="0.25">
      <c r="A106" s="41"/>
      <c r="B106" s="42"/>
      <c r="C106" s="61"/>
      <c r="D106" s="71"/>
      <c r="E106" s="42"/>
      <c r="F106" s="42"/>
      <c r="G106" s="61"/>
      <c r="H106" s="42"/>
      <c r="I106" s="42"/>
      <c r="J106" s="42"/>
      <c r="K106" s="58"/>
      <c r="L106" s="58"/>
      <c r="M106" s="61"/>
      <c r="N106" s="42"/>
      <c r="O106" s="53"/>
      <c r="P106" s="54"/>
      <c r="Q106" s="61"/>
      <c r="R106" s="66"/>
      <c r="S106" s="42"/>
      <c r="T106" s="48"/>
      <c r="U106" s="48"/>
      <c r="V106" s="23" t="s">
        <v>144</v>
      </c>
      <c r="W106" s="28">
        <v>1.786</v>
      </c>
      <c r="X106" s="48"/>
      <c r="Y106" s="51"/>
      <c r="AA106" s="15"/>
    </row>
    <row r="107" spans="1:27" ht="19.899999999999999" customHeight="1" x14ac:dyDescent="0.25">
      <c r="A107" s="41"/>
      <c r="B107" s="42"/>
      <c r="C107" s="61"/>
      <c r="D107" s="71"/>
      <c r="E107" s="42"/>
      <c r="F107" s="42"/>
      <c r="G107" s="61"/>
      <c r="H107" s="42"/>
      <c r="I107" s="42"/>
      <c r="J107" s="42"/>
      <c r="K107" s="58"/>
      <c r="L107" s="58"/>
      <c r="M107" s="61"/>
      <c r="N107" s="42"/>
      <c r="O107" s="53"/>
      <c r="P107" s="54"/>
      <c r="Q107" s="61"/>
      <c r="R107" s="66"/>
      <c r="S107" s="42"/>
      <c r="T107" s="48"/>
      <c r="U107" s="48"/>
      <c r="V107" s="23" t="s">
        <v>145</v>
      </c>
      <c r="W107" s="28">
        <v>1.01</v>
      </c>
      <c r="X107" s="48"/>
      <c r="Y107" s="51"/>
      <c r="AA107" s="15"/>
    </row>
    <row r="108" spans="1:27" ht="19.899999999999999" customHeight="1" x14ac:dyDescent="0.25">
      <c r="A108" s="41"/>
      <c r="B108" s="42"/>
      <c r="C108" s="61"/>
      <c r="D108" s="71"/>
      <c r="E108" s="42"/>
      <c r="F108" s="42"/>
      <c r="G108" s="61"/>
      <c r="H108" s="42"/>
      <c r="I108" s="42"/>
      <c r="J108" s="42"/>
      <c r="K108" s="58"/>
      <c r="L108" s="58"/>
      <c r="M108" s="61"/>
      <c r="N108" s="42"/>
      <c r="O108" s="53"/>
      <c r="P108" s="54"/>
      <c r="Q108" s="61"/>
      <c r="R108" s="66"/>
      <c r="S108" s="42"/>
      <c r="T108" s="48"/>
      <c r="U108" s="48"/>
      <c r="V108" s="23" t="s">
        <v>146</v>
      </c>
      <c r="W108" s="28">
        <v>14.728999999999999</v>
      </c>
      <c r="X108" s="48"/>
      <c r="Y108" s="51"/>
      <c r="AA108" s="15"/>
    </row>
    <row r="109" spans="1:27" ht="19.899999999999999" customHeight="1" x14ac:dyDescent="0.25">
      <c r="A109" s="41"/>
      <c r="B109" s="42"/>
      <c r="C109" s="61"/>
      <c r="D109" s="71"/>
      <c r="E109" s="42"/>
      <c r="F109" s="42"/>
      <c r="G109" s="61"/>
      <c r="H109" s="42"/>
      <c r="I109" s="42"/>
      <c r="J109" s="42"/>
      <c r="K109" s="58"/>
      <c r="L109" s="58"/>
      <c r="M109" s="61"/>
      <c r="N109" s="42"/>
      <c r="O109" s="53"/>
      <c r="P109" s="54"/>
      <c r="Q109" s="61"/>
      <c r="R109" s="66"/>
      <c r="S109" s="42"/>
      <c r="T109" s="48"/>
      <c r="U109" s="48"/>
      <c r="V109" s="23" t="s">
        <v>147</v>
      </c>
      <c r="W109" s="28">
        <v>2.7</v>
      </c>
      <c r="X109" s="48"/>
      <c r="Y109" s="51"/>
      <c r="AA109" s="15"/>
    </row>
    <row r="110" spans="1:27" ht="19.899999999999999" customHeight="1" x14ac:dyDescent="0.25">
      <c r="A110" s="41"/>
      <c r="B110" s="42"/>
      <c r="C110" s="61"/>
      <c r="D110" s="71"/>
      <c r="E110" s="42"/>
      <c r="F110" s="42"/>
      <c r="G110" s="61"/>
      <c r="H110" s="42"/>
      <c r="I110" s="42"/>
      <c r="J110" s="42"/>
      <c r="K110" s="58"/>
      <c r="L110" s="58"/>
      <c r="M110" s="61"/>
      <c r="N110" s="42"/>
      <c r="O110" s="53"/>
      <c r="P110" s="54"/>
      <c r="Q110" s="61"/>
      <c r="R110" s="66"/>
      <c r="S110" s="42"/>
      <c r="T110" s="48"/>
      <c r="U110" s="48"/>
      <c r="V110" s="23" t="s">
        <v>148</v>
      </c>
      <c r="W110" s="28">
        <v>17.600000000000001</v>
      </c>
      <c r="X110" s="48"/>
      <c r="Y110" s="51"/>
      <c r="AA110" s="15"/>
    </row>
    <row r="111" spans="1:27" ht="19.899999999999999" customHeight="1" x14ac:dyDescent="0.25">
      <c r="A111" s="41"/>
      <c r="B111" s="42"/>
      <c r="C111" s="61"/>
      <c r="D111" s="71"/>
      <c r="E111" s="42"/>
      <c r="F111" s="42"/>
      <c r="G111" s="61"/>
      <c r="H111" s="42"/>
      <c r="I111" s="42"/>
      <c r="J111" s="42"/>
      <c r="K111" s="58"/>
      <c r="L111" s="58"/>
      <c r="M111" s="61"/>
      <c r="N111" s="42"/>
      <c r="O111" s="53"/>
      <c r="P111" s="54"/>
      <c r="Q111" s="61"/>
      <c r="R111" s="66"/>
      <c r="S111" s="42"/>
      <c r="T111" s="48"/>
      <c r="U111" s="48"/>
      <c r="V111" s="23" t="s">
        <v>149</v>
      </c>
      <c r="W111" s="28">
        <v>5.88</v>
      </c>
      <c r="X111" s="48"/>
      <c r="Y111" s="51"/>
      <c r="AA111" s="15"/>
    </row>
    <row r="112" spans="1:27" ht="19.899999999999999" customHeight="1" x14ac:dyDescent="0.25">
      <c r="A112" s="41"/>
      <c r="B112" s="42"/>
      <c r="C112" s="61"/>
      <c r="D112" s="71"/>
      <c r="E112" s="42"/>
      <c r="F112" s="42"/>
      <c r="G112" s="61"/>
      <c r="H112" s="42"/>
      <c r="I112" s="42"/>
      <c r="J112" s="42"/>
      <c r="K112" s="58"/>
      <c r="L112" s="58"/>
      <c r="M112" s="61"/>
      <c r="N112" s="42"/>
      <c r="O112" s="53"/>
      <c r="P112" s="54"/>
      <c r="Q112" s="61"/>
      <c r="R112" s="66"/>
      <c r="S112" s="42"/>
      <c r="T112" s="48"/>
      <c r="U112" s="48"/>
      <c r="V112" s="23" t="s">
        <v>150</v>
      </c>
      <c r="W112" s="28">
        <v>1</v>
      </c>
      <c r="X112" s="48"/>
      <c r="Y112" s="51"/>
      <c r="AA112" s="15"/>
    </row>
    <row r="113" spans="1:38" ht="19.899999999999999" customHeight="1" x14ac:dyDescent="0.25">
      <c r="A113" s="41"/>
      <c r="B113" s="42"/>
      <c r="C113" s="61"/>
      <c r="D113" s="71"/>
      <c r="E113" s="42"/>
      <c r="F113" s="42"/>
      <c r="G113" s="61"/>
      <c r="H113" s="42"/>
      <c r="I113" s="42"/>
      <c r="J113" s="42"/>
      <c r="K113" s="58"/>
      <c r="L113" s="58"/>
      <c r="M113" s="61"/>
      <c r="N113" s="42"/>
      <c r="O113" s="53"/>
      <c r="P113" s="54"/>
      <c r="Q113" s="61"/>
      <c r="R113" s="66"/>
      <c r="S113" s="42"/>
      <c r="T113" s="48"/>
      <c r="U113" s="48"/>
      <c r="V113" s="23" t="s">
        <v>151</v>
      </c>
      <c r="W113" s="28">
        <v>1.597</v>
      </c>
      <c r="X113" s="48"/>
      <c r="Y113" s="51"/>
      <c r="AA113" s="15"/>
    </row>
    <row r="114" spans="1:38" ht="19.899999999999999" customHeight="1" x14ac:dyDescent="0.25">
      <c r="A114" s="41"/>
      <c r="B114" s="42"/>
      <c r="C114" s="61"/>
      <c r="D114" s="71"/>
      <c r="E114" s="42"/>
      <c r="F114" s="42"/>
      <c r="G114" s="61"/>
      <c r="H114" s="42"/>
      <c r="I114" s="42"/>
      <c r="J114" s="42"/>
      <c r="K114" s="58"/>
      <c r="L114" s="58"/>
      <c r="M114" s="61"/>
      <c r="N114" s="42"/>
      <c r="O114" s="53"/>
      <c r="P114" s="54"/>
      <c r="Q114" s="61"/>
      <c r="R114" s="66"/>
      <c r="S114" s="42"/>
      <c r="T114" s="48"/>
      <c r="U114" s="48"/>
      <c r="V114" s="23" t="s">
        <v>153</v>
      </c>
      <c r="W114" s="28">
        <v>1.3220000000000001</v>
      </c>
      <c r="X114" s="48"/>
      <c r="Y114" s="51"/>
      <c r="AA114" s="15"/>
    </row>
    <row r="115" spans="1:38" ht="19.899999999999999" customHeight="1" x14ac:dyDescent="0.25">
      <c r="A115" s="41"/>
      <c r="B115" s="42"/>
      <c r="C115" s="61"/>
      <c r="D115" s="71"/>
      <c r="E115" s="42"/>
      <c r="F115" s="42"/>
      <c r="G115" s="61"/>
      <c r="H115" s="42"/>
      <c r="I115" s="42"/>
      <c r="J115" s="42"/>
      <c r="K115" s="58"/>
      <c r="L115" s="58"/>
      <c r="M115" s="61"/>
      <c r="N115" s="42"/>
      <c r="O115" s="53"/>
      <c r="P115" s="54"/>
      <c r="Q115" s="61"/>
      <c r="R115" s="66"/>
      <c r="S115" s="42"/>
      <c r="T115" s="48"/>
      <c r="U115" s="48"/>
      <c r="V115" s="23" t="s">
        <v>154</v>
      </c>
      <c r="W115" s="28">
        <v>0.79200000000000004</v>
      </c>
      <c r="X115" s="48"/>
      <c r="Y115" s="51"/>
      <c r="AA115" s="15"/>
    </row>
    <row r="116" spans="1:38" ht="19.899999999999999" customHeight="1" x14ac:dyDescent="0.25">
      <c r="A116" s="41"/>
      <c r="B116" s="42"/>
      <c r="C116" s="61"/>
      <c r="D116" s="71"/>
      <c r="E116" s="42"/>
      <c r="F116" s="42"/>
      <c r="G116" s="61"/>
      <c r="H116" s="42"/>
      <c r="I116" s="42"/>
      <c r="J116" s="42"/>
      <c r="K116" s="58"/>
      <c r="L116" s="58"/>
      <c r="M116" s="61"/>
      <c r="N116" s="42"/>
      <c r="O116" s="53"/>
      <c r="P116" s="54"/>
      <c r="Q116" s="61"/>
      <c r="R116" s="66"/>
      <c r="S116" s="42"/>
      <c r="T116" s="48"/>
      <c r="U116" s="48"/>
      <c r="V116" s="23" t="s">
        <v>155</v>
      </c>
      <c r="W116" s="28">
        <v>1.1000000000000001</v>
      </c>
      <c r="X116" s="48"/>
      <c r="Y116" s="51"/>
      <c r="AA116" s="15"/>
    </row>
    <row r="117" spans="1:38" ht="19.899999999999999" customHeight="1" thickBot="1" x14ac:dyDescent="0.3">
      <c r="A117" s="69"/>
      <c r="B117" s="46"/>
      <c r="C117" s="62"/>
      <c r="D117" s="72"/>
      <c r="E117" s="46"/>
      <c r="F117" s="46"/>
      <c r="G117" s="62"/>
      <c r="H117" s="46"/>
      <c r="I117" s="46"/>
      <c r="J117" s="46"/>
      <c r="K117" s="59"/>
      <c r="L117" s="59"/>
      <c r="M117" s="62"/>
      <c r="N117" s="46"/>
      <c r="O117" s="55"/>
      <c r="P117" s="56"/>
      <c r="Q117" s="62"/>
      <c r="R117" s="67"/>
      <c r="S117" s="46"/>
      <c r="T117" s="49"/>
      <c r="U117" s="49"/>
      <c r="V117" s="29" t="s">
        <v>156</v>
      </c>
      <c r="W117" s="30">
        <v>2.0539999999999998</v>
      </c>
      <c r="X117" s="49"/>
      <c r="Y117" s="52"/>
      <c r="AA117" s="15"/>
    </row>
    <row r="118" spans="1:38" s="25" customFormat="1" ht="12" customHeight="1" thickBot="1" x14ac:dyDescent="0.3">
      <c r="A118" s="43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6"/>
    </row>
    <row r="119" spans="1:38" ht="15.6" customHeight="1" x14ac:dyDescent="0.25">
      <c r="A119" s="68" t="s">
        <v>158</v>
      </c>
      <c r="B119" s="45" t="s">
        <v>42</v>
      </c>
      <c r="C119" s="60" t="s">
        <v>2</v>
      </c>
      <c r="D119" s="84" t="s">
        <v>163</v>
      </c>
      <c r="E119" s="45" t="s">
        <v>71</v>
      </c>
      <c r="F119" s="45" t="s">
        <v>45</v>
      </c>
      <c r="G119" s="60" t="s">
        <v>8</v>
      </c>
      <c r="H119" s="45" t="s">
        <v>14</v>
      </c>
      <c r="I119" s="45" t="s">
        <v>164</v>
      </c>
      <c r="J119" s="45" t="s">
        <v>165</v>
      </c>
      <c r="K119" s="57" t="s">
        <v>25</v>
      </c>
      <c r="L119" s="57" t="s">
        <v>76</v>
      </c>
      <c r="M119" s="88" t="s">
        <v>162</v>
      </c>
      <c r="N119" s="45" t="s">
        <v>166</v>
      </c>
      <c r="O119" s="63" t="s">
        <v>52</v>
      </c>
      <c r="P119" s="64" t="s">
        <v>21</v>
      </c>
      <c r="Q119" s="88" t="s">
        <v>162</v>
      </c>
      <c r="R119" s="91">
        <v>0.85</v>
      </c>
      <c r="S119" s="45">
        <v>2030</v>
      </c>
      <c r="T119" s="47">
        <f>R119*2599.45</f>
        <v>2209.5324999999998</v>
      </c>
      <c r="U119" s="47">
        <f>SUM(W119:W132)</f>
        <v>1680.3482758620692</v>
      </c>
      <c r="V119" s="21" t="s">
        <v>99</v>
      </c>
      <c r="W119" s="32">
        <v>96.6</v>
      </c>
      <c r="X119" s="85">
        <f>T119-U119</f>
        <v>529.18422413793064</v>
      </c>
      <c r="Y119" s="94" t="s">
        <v>31</v>
      </c>
      <c r="AA119" s="15"/>
    </row>
    <row r="120" spans="1:38" x14ac:dyDescent="0.25">
      <c r="A120" s="41"/>
      <c r="B120" s="42"/>
      <c r="C120" s="61"/>
      <c r="D120" s="71"/>
      <c r="E120" s="42"/>
      <c r="F120" s="42"/>
      <c r="G120" s="61"/>
      <c r="H120" s="42"/>
      <c r="I120" s="42"/>
      <c r="J120" s="42"/>
      <c r="K120" s="58"/>
      <c r="L120" s="58"/>
      <c r="M120" s="89"/>
      <c r="N120" s="42"/>
      <c r="O120" s="53"/>
      <c r="P120" s="54"/>
      <c r="Q120" s="89"/>
      <c r="R120" s="92"/>
      <c r="S120" s="42"/>
      <c r="T120" s="48"/>
      <c r="U120" s="48"/>
      <c r="V120" s="35" t="s">
        <v>100</v>
      </c>
      <c r="W120" s="36">
        <v>136</v>
      </c>
      <c r="X120" s="86"/>
      <c r="Y120" s="95"/>
      <c r="AA120" s="15"/>
    </row>
    <row r="121" spans="1:38" ht="28.5" x14ac:dyDescent="0.25">
      <c r="A121" s="41"/>
      <c r="B121" s="42"/>
      <c r="C121" s="61"/>
      <c r="D121" s="71"/>
      <c r="E121" s="42"/>
      <c r="F121" s="42"/>
      <c r="G121" s="61"/>
      <c r="H121" s="42"/>
      <c r="I121" s="42"/>
      <c r="J121" s="42"/>
      <c r="K121" s="58"/>
      <c r="L121" s="58"/>
      <c r="M121" s="89"/>
      <c r="N121" s="42"/>
      <c r="O121" s="53" t="s">
        <v>53</v>
      </c>
      <c r="P121" s="8" t="s">
        <v>82</v>
      </c>
      <c r="Q121" s="89"/>
      <c r="R121" s="92"/>
      <c r="S121" s="42"/>
      <c r="T121" s="48"/>
      <c r="U121" s="48"/>
      <c r="V121" s="19" t="s">
        <v>170</v>
      </c>
      <c r="W121" s="36">
        <v>99.29</v>
      </c>
      <c r="X121" s="86"/>
      <c r="Y121" s="95"/>
      <c r="AA121" s="15"/>
    </row>
    <row r="122" spans="1:38" x14ac:dyDescent="0.25">
      <c r="A122" s="41"/>
      <c r="B122" s="42"/>
      <c r="C122" s="61"/>
      <c r="D122" s="71"/>
      <c r="E122" s="42"/>
      <c r="F122" s="42"/>
      <c r="G122" s="61"/>
      <c r="H122" s="42"/>
      <c r="I122" s="42"/>
      <c r="J122" s="42"/>
      <c r="K122" s="58"/>
      <c r="L122" s="58"/>
      <c r="M122" s="89"/>
      <c r="N122" s="42"/>
      <c r="O122" s="53"/>
      <c r="P122" s="8" t="s">
        <v>20</v>
      </c>
      <c r="Q122" s="89"/>
      <c r="R122" s="92"/>
      <c r="S122" s="42"/>
      <c r="T122" s="48"/>
      <c r="U122" s="48"/>
      <c r="V122" s="19" t="s">
        <v>171</v>
      </c>
      <c r="W122" s="36">
        <v>93.56</v>
      </c>
      <c r="X122" s="86"/>
      <c r="Y122" s="95"/>
      <c r="AA122" s="15"/>
    </row>
    <row r="123" spans="1:38" ht="31.5" x14ac:dyDescent="0.25">
      <c r="A123" s="41"/>
      <c r="B123" s="42"/>
      <c r="C123" s="61"/>
      <c r="D123" s="71"/>
      <c r="E123" s="42"/>
      <c r="F123" s="42"/>
      <c r="G123" s="61"/>
      <c r="H123" s="42"/>
      <c r="I123" s="42"/>
      <c r="J123" s="42"/>
      <c r="K123" s="58"/>
      <c r="L123" s="58"/>
      <c r="M123" s="89"/>
      <c r="N123" s="42"/>
      <c r="O123" s="53" t="s">
        <v>54</v>
      </c>
      <c r="P123" s="54" t="s">
        <v>23</v>
      </c>
      <c r="Q123" s="89"/>
      <c r="R123" s="92"/>
      <c r="S123" s="42"/>
      <c r="T123" s="48"/>
      <c r="U123" s="48"/>
      <c r="V123" s="31" t="s">
        <v>172</v>
      </c>
      <c r="W123" s="36">
        <v>172.41379310344828</v>
      </c>
      <c r="X123" s="86"/>
      <c r="Y123" s="95"/>
      <c r="AA123" s="15"/>
    </row>
    <row r="124" spans="1:38" ht="31.5" x14ac:dyDescent="0.25">
      <c r="A124" s="41"/>
      <c r="B124" s="42"/>
      <c r="C124" s="61"/>
      <c r="D124" s="71"/>
      <c r="E124" s="42"/>
      <c r="F124" s="42"/>
      <c r="G124" s="61"/>
      <c r="H124" s="42"/>
      <c r="I124" s="42"/>
      <c r="J124" s="42"/>
      <c r="K124" s="58"/>
      <c r="L124" s="58"/>
      <c r="M124" s="89"/>
      <c r="N124" s="42"/>
      <c r="O124" s="53"/>
      <c r="P124" s="54"/>
      <c r="Q124" s="89"/>
      <c r="R124" s="92"/>
      <c r="S124" s="42"/>
      <c r="T124" s="48"/>
      <c r="U124" s="48"/>
      <c r="V124" s="31" t="s">
        <v>173</v>
      </c>
      <c r="W124" s="36">
        <v>77.59</v>
      </c>
      <c r="X124" s="86"/>
      <c r="Y124" s="95"/>
      <c r="AA124" s="15"/>
    </row>
    <row r="125" spans="1:38" x14ac:dyDescent="0.25">
      <c r="A125" s="41"/>
      <c r="B125" s="42"/>
      <c r="C125" s="61"/>
      <c r="D125" s="71"/>
      <c r="E125" s="42"/>
      <c r="F125" s="42"/>
      <c r="G125" s="61"/>
      <c r="H125" s="42"/>
      <c r="I125" s="42"/>
      <c r="J125" s="42"/>
      <c r="K125" s="58"/>
      <c r="L125" s="58"/>
      <c r="M125" s="89"/>
      <c r="N125" s="42"/>
      <c r="O125" s="53"/>
      <c r="P125" s="54"/>
      <c r="Q125" s="89"/>
      <c r="R125" s="92"/>
      <c r="S125" s="42"/>
      <c r="T125" s="48"/>
      <c r="U125" s="48"/>
      <c r="V125" s="4" t="s">
        <v>67</v>
      </c>
      <c r="W125" s="36">
        <v>77.59</v>
      </c>
      <c r="X125" s="86"/>
      <c r="Y125" s="95"/>
      <c r="AA125" s="15"/>
    </row>
    <row r="126" spans="1:38" x14ac:dyDescent="0.25">
      <c r="A126" s="41"/>
      <c r="B126" s="42"/>
      <c r="C126" s="61"/>
      <c r="D126" s="71"/>
      <c r="E126" s="42"/>
      <c r="F126" s="42"/>
      <c r="G126" s="61"/>
      <c r="H126" s="42"/>
      <c r="I126" s="42"/>
      <c r="J126" s="42"/>
      <c r="K126" s="58"/>
      <c r="L126" s="58"/>
      <c r="M126" s="89"/>
      <c r="N126" s="42"/>
      <c r="O126" s="53" t="s">
        <v>55</v>
      </c>
      <c r="P126" s="54" t="s">
        <v>57</v>
      </c>
      <c r="Q126" s="89"/>
      <c r="R126" s="92"/>
      <c r="S126" s="42"/>
      <c r="T126" s="48"/>
      <c r="U126" s="48"/>
      <c r="V126" s="4" t="s">
        <v>35</v>
      </c>
      <c r="W126" s="36">
        <v>107.72</v>
      </c>
      <c r="X126" s="86"/>
      <c r="Y126" s="95"/>
      <c r="AA126" s="15"/>
    </row>
    <row r="127" spans="1:38" ht="31.5" x14ac:dyDescent="0.25">
      <c r="A127" s="41"/>
      <c r="B127" s="42"/>
      <c r="C127" s="61"/>
      <c r="D127" s="71"/>
      <c r="E127" s="42"/>
      <c r="F127" s="42"/>
      <c r="G127" s="61"/>
      <c r="H127" s="42"/>
      <c r="I127" s="42"/>
      <c r="J127" s="42"/>
      <c r="K127" s="58"/>
      <c r="L127" s="58"/>
      <c r="M127" s="89"/>
      <c r="N127" s="42"/>
      <c r="O127" s="53"/>
      <c r="P127" s="54"/>
      <c r="Q127" s="89"/>
      <c r="R127" s="92"/>
      <c r="S127" s="42"/>
      <c r="T127" s="48"/>
      <c r="U127" s="48"/>
      <c r="V127" s="31" t="s">
        <v>175</v>
      </c>
      <c r="W127" s="36">
        <v>17.239999999999998</v>
      </c>
      <c r="X127" s="86"/>
      <c r="Y127" s="95"/>
      <c r="AA127" s="15"/>
    </row>
    <row r="128" spans="1:38" ht="31.5" x14ac:dyDescent="0.25">
      <c r="A128" s="41"/>
      <c r="B128" s="42"/>
      <c r="C128" s="61"/>
      <c r="D128" s="71"/>
      <c r="E128" s="42"/>
      <c r="F128" s="42"/>
      <c r="G128" s="61"/>
      <c r="H128" s="42"/>
      <c r="I128" s="42"/>
      <c r="J128" s="42"/>
      <c r="K128" s="58"/>
      <c r="L128" s="58"/>
      <c r="M128" s="89"/>
      <c r="N128" s="42"/>
      <c r="O128" s="53"/>
      <c r="P128" s="8"/>
      <c r="Q128" s="89"/>
      <c r="R128" s="92"/>
      <c r="S128" s="42"/>
      <c r="T128" s="48"/>
      <c r="U128" s="48"/>
      <c r="V128" s="31" t="s">
        <v>174</v>
      </c>
      <c r="W128" s="36">
        <v>259.24</v>
      </c>
      <c r="X128" s="86"/>
      <c r="Y128" s="95"/>
      <c r="AA128" s="15"/>
    </row>
    <row r="129" spans="1:27" ht="31.5" x14ac:dyDescent="0.25">
      <c r="A129" s="41"/>
      <c r="B129" s="42"/>
      <c r="C129" s="61"/>
      <c r="D129" s="71"/>
      <c r="E129" s="42"/>
      <c r="F129" s="42"/>
      <c r="G129" s="61"/>
      <c r="H129" s="42"/>
      <c r="I129" s="42"/>
      <c r="J129" s="42"/>
      <c r="K129" s="58"/>
      <c r="L129" s="58"/>
      <c r="M129" s="89"/>
      <c r="N129" s="42"/>
      <c r="O129" s="53"/>
      <c r="P129" s="8" t="s">
        <v>81</v>
      </c>
      <c r="Q129" s="89"/>
      <c r="R129" s="92"/>
      <c r="S129" s="42"/>
      <c r="T129" s="48"/>
      <c r="U129" s="48"/>
      <c r="V129" s="17" t="s">
        <v>102</v>
      </c>
      <c r="W129" s="36">
        <v>258.62068965517244</v>
      </c>
      <c r="X129" s="86"/>
      <c r="Y129" s="95"/>
      <c r="AA129" s="15"/>
    </row>
    <row r="130" spans="1:27" x14ac:dyDescent="0.25">
      <c r="A130" s="41"/>
      <c r="B130" s="42"/>
      <c r="C130" s="61"/>
      <c r="D130" s="71"/>
      <c r="E130" s="42"/>
      <c r="F130" s="42"/>
      <c r="G130" s="61"/>
      <c r="H130" s="42"/>
      <c r="I130" s="42"/>
      <c r="J130" s="42"/>
      <c r="K130" s="58"/>
      <c r="L130" s="58"/>
      <c r="M130" s="89"/>
      <c r="N130" s="42"/>
      <c r="O130" s="53" t="s">
        <v>56</v>
      </c>
      <c r="P130" s="54" t="s">
        <v>22</v>
      </c>
      <c r="Q130" s="89"/>
      <c r="R130" s="92"/>
      <c r="S130" s="42"/>
      <c r="T130" s="48"/>
      <c r="U130" s="48"/>
      <c r="V130" s="19" t="s">
        <v>98</v>
      </c>
      <c r="W130" s="36">
        <v>172.41379310344828</v>
      </c>
      <c r="X130" s="86"/>
      <c r="Y130" s="95"/>
      <c r="AA130" s="15"/>
    </row>
    <row r="131" spans="1:27" ht="31.5" x14ac:dyDescent="0.25">
      <c r="A131" s="41"/>
      <c r="B131" s="42"/>
      <c r="C131" s="61"/>
      <c r="D131" s="71"/>
      <c r="E131" s="42"/>
      <c r="F131" s="42"/>
      <c r="G131" s="61"/>
      <c r="H131" s="42"/>
      <c r="I131" s="42"/>
      <c r="J131" s="42"/>
      <c r="K131" s="58"/>
      <c r="L131" s="58"/>
      <c r="M131" s="89"/>
      <c r="N131" s="42"/>
      <c r="O131" s="53"/>
      <c r="P131" s="54"/>
      <c r="Q131" s="89"/>
      <c r="R131" s="92"/>
      <c r="S131" s="42"/>
      <c r="T131" s="48"/>
      <c r="U131" s="48"/>
      <c r="V131" s="19" t="s">
        <v>186</v>
      </c>
      <c r="W131" s="36">
        <v>94.83</v>
      </c>
      <c r="X131" s="86"/>
      <c r="Y131" s="95"/>
      <c r="AA131" s="15"/>
    </row>
    <row r="132" spans="1:27" ht="32.25" thickBot="1" x14ac:dyDescent="0.3">
      <c r="A132" s="69"/>
      <c r="B132" s="46"/>
      <c r="C132" s="62"/>
      <c r="D132" s="72"/>
      <c r="E132" s="46"/>
      <c r="F132" s="46"/>
      <c r="G132" s="62"/>
      <c r="H132" s="46"/>
      <c r="I132" s="46"/>
      <c r="J132" s="46"/>
      <c r="K132" s="59"/>
      <c r="L132" s="59"/>
      <c r="M132" s="90"/>
      <c r="N132" s="46"/>
      <c r="O132" s="55"/>
      <c r="P132" s="56"/>
      <c r="Q132" s="90"/>
      <c r="R132" s="93"/>
      <c r="S132" s="46"/>
      <c r="T132" s="49"/>
      <c r="U132" s="49"/>
      <c r="V132" s="18" t="s">
        <v>103</v>
      </c>
      <c r="W132" s="37">
        <v>17.239999999999998</v>
      </c>
      <c r="X132" s="87"/>
      <c r="Y132" s="96"/>
      <c r="AA132" s="15"/>
    </row>
    <row r="133" spans="1:27" ht="16.5" thickBot="1" x14ac:dyDescent="0.3">
      <c r="M133" s="34"/>
      <c r="Q133" s="34"/>
    </row>
    <row r="134" spans="1:27" ht="15.6" customHeight="1" x14ac:dyDescent="0.25">
      <c r="A134" s="68" t="s">
        <v>167</v>
      </c>
      <c r="B134" s="45" t="s">
        <v>42</v>
      </c>
      <c r="C134" s="60" t="s">
        <v>2</v>
      </c>
      <c r="D134" s="84" t="s">
        <v>168</v>
      </c>
      <c r="E134" s="45" t="s">
        <v>71</v>
      </c>
      <c r="F134" s="45" t="s">
        <v>45</v>
      </c>
      <c r="G134" s="60" t="s">
        <v>8</v>
      </c>
      <c r="H134" s="45" t="s">
        <v>14</v>
      </c>
      <c r="I134" s="45" t="s">
        <v>160</v>
      </c>
      <c r="J134" s="45" t="s">
        <v>161</v>
      </c>
      <c r="K134" s="57" t="s">
        <v>25</v>
      </c>
      <c r="L134" s="57" t="s">
        <v>76</v>
      </c>
      <c r="M134" s="88" t="s">
        <v>169</v>
      </c>
      <c r="N134" s="45" t="s">
        <v>187</v>
      </c>
      <c r="O134" s="63" t="s">
        <v>52</v>
      </c>
      <c r="P134" s="64" t="s">
        <v>21</v>
      </c>
      <c r="Q134" s="88" t="s">
        <v>169</v>
      </c>
      <c r="R134" s="91">
        <v>0.5</v>
      </c>
      <c r="S134" s="45">
        <v>2030</v>
      </c>
      <c r="T134" s="47">
        <f>R134*2599.45</f>
        <v>1299.7249999999999</v>
      </c>
      <c r="U134" s="47">
        <f>SUM(W134:W148)</f>
        <v>937.5893103448276</v>
      </c>
      <c r="V134" s="33" t="s">
        <v>176</v>
      </c>
      <c r="W134" s="32">
        <v>40</v>
      </c>
      <c r="X134" s="85">
        <f>T134-U134</f>
        <v>362.13568965517231</v>
      </c>
      <c r="Y134" s="94" t="s">
        <v>128</v>
      </c>
    </row>
    <row r="135" spans="1:27" x14ac:dyDescent="0.25">
      <c r="A135" s="41"/>
      <c r="B135" s="42"/>
      <c r="C135" s="61"/>
      <c r="D135" s="71"/>
      <c r="E135" s="42"/>
      <c r="F135" s="42"/>
      <c r="G135" s="61"/>
      <c r="H135" s="42"/>
      <c r="I135" s="42"/>
      <c r="J135" s="42"/>
      <c r="K135" s="58"/>
      <c r="L135" s="58"/>
      <c r="M135" s="89"/>
      <c r="N135" s="42"/>
      <c r="O135" s="53"/>
      <c r="P135" s="54"/>
      <c r="Q135" s="89"/>
      <c r="R135" s="92"/>
      <c r="S135" s="42"/>
      <c r="T135" s="48"/>
      <c r="U135" s="48"/>
      <c r="V135" s="19" t="s">
        <v>95</v>
      </c>
      <c r="W135" s="36">
        <v>51.724137931034484</v>
      </c>
      <c r="X135" s="86"/>
      <c r="Y135" s="95"/>
    </row>
    <row r="136" spans="1:27" ht="28.5" x14ac:dyDescent="0.25">
      <c r="A136" s="41"/>
      <c r="B136" s="42"/>
      <c r="C136" s="61"/>
      <c r="D136" s="71"/>
      <c r="E136" s="42"/>
      <c r="F136" s="42"/>
      <c r="G136" s="61"/>
      <c r="H136" s="42"/>
      <c r="I136" s="42"/>
      <c r="J136" s="42"/>
      <c r="K136" s="58"/>
      <c r="L136" s="58"/>
      <c r="M136" s="89"/>
      <c r="N136" s="42"/>
      <c r="O136" s="53" t="s">
        <v>53</v>
      </c>
      <c r="P136" s="8" t="s">
        <v>82</v>
      </c>
      <c r="Q136" s="89"/>
      <c r="R136" s="92"/>
      <c r="S136" s="42"/>
      <c r="T136" s="48"/>
      <c r="U136" s="48"/>
      <c r="V136" s="4" t="s">
        <v>63</v>
      </c>
      <c r="W136" s="36">
        <v>86.206896551724142</v>
      </c>
      <c r="X136" s="86"/>
      <c r="Y136" s="95"/>
    </row>
    <row r="137" spans="1:27" x14ac:dyDescent="0.25">
      <c r="A137" s="41"/>
      <c r="B137" s="42"/>
      <c r="C137" s="61"/>
      <c r="D137" s="71"/>
      <c r="E137" s="42"/>
      <c r="F137" s="42"/>
      <c r="G137" s="61"/>
      <c r="H137" s="42"/>
      <c r="I137" s="42"/>
      <c r="J137" s="42"/>
      <c r="K137" s="58"/>
      <c r="L137" s="58"/>
      <c r="M137" s="89"/>
      <c r="N137" s="42"/>
      <c r="O137" s="53"/>
      <c r="P137" s="8" t="s">
        <v>20</v>
      </c>
      <c r="Q137" s="89"/>
      <c r="R137" s="92"/>
      <c r="S137" s="42"/>
      <c r="T137" s="48"/>
      <c r="U137" s="48"/>
      <c r="V137" s="4" t="s">
        <v>64</v>
      </c>
      <c r="W137" s="36">
        <v>112.06896551724138</v>
      </c>
      <c r="X137" s="86"/>
      <c r="Y137" s="95"/>
    </row>
    <row r="138" spans="1:27" x14ac:dyDescent="0.25">
      <c r="A138" s="41"/>
      <c r="B138" s="42"/>
      <c r="C138" s="61"/>
      <c r="D138" s="71"/>
      <c r="E138" s="42"/>
      <c r="F138" s="42"/>
      <c r="G138" s="61"/>
      <c r="H138" s="42"/>
      <c r="I138" s="42"/>
      <c r="J138" s="42"/>
      <c r="K138" s="58"/>
      <c r="L138" s="58"/>
      <c r="M138" s="89"/>
      <c r="N138" s="42"/>
      <c r="O138" s="53" t="s">
        <v>54</v>
      </c>
      <c r="P138" s="54" t="s">
        <v>23</v>
      </c>
      <c r="Q138" s="89"/>
      <c r="R138" s="92"/>
      <c r="S138" s="42"/>
      <c r="T138" s="48"/>
      <c r="U138" s="48"/>
      <c r="V138" s="35" t="s">
        <v>177</v>
      </c>
      <c r="W138" s="36">
        <v>43.103448275862071</v>
      </c>
      <c r="X138" s="86"/>
      <c r="Y138" s="95"/>
    </row>
    <row r="139" spans="1:27" x14ac:dyDescent="0.25">
      <c r="A139" s="41"/>
      <c r="B139" s="42"/>
      <c r="C139" s="61"/>
      <c r="D139" s="71"/>
      <c r="E139" s="42"/>
      <c r="F139" s="42"/>
      <c r="G139" s="61"/>
      <c r="H139" s="42"/>
      <c r="I139" s="42"/>
      <c r="J139" s="42"/>
      <c r="K139" s="58"/>
      <c r="L139" s="58"/>
      <c r="M139" s="89"/>
      <c r="N139" s="42"/>
      <c r="O139" s="53"/>
      <c r="P139" s="54"/>
      <c r="Q139" s="89"/>
      <c r="R139" s="92"/>
      <c r="S139" s="42"/>
      <c r="T139" s="48"/>
      <c r="U139" s="48"/>
      <c r="V139" s="35" t="s">
        <v>178</v>
      </c>
      <c r="W139" s="36">
        <v>86.206896551724142</v>
      </c>
      <c r="X139" s="86"/>
      <c r="Y139" s="95"/>
    </row>
    <row r="140" spans="1:27" ht="31.5" x14ac:dyDescent="0.25">
      <c r="A140" s="41"/>
      <c r="B140" s="42"/>
      <c r="C140" s="61"/>
      <c r="D140" s="71"/>
      <c r="E140" s="42"/>
      <c r="F140" s="42"/>
      <c r="G140" s="61"/>
      <c r="H140" s="42"/>
      <c r="I140" s="42"/>
      <c r="J140" s="42"/>
      <c r="K140" s="58"/>
      <c r="L140" s="58"/>
      <c r="M140" s="89"/>
      <c r="N140" s="42"/>
      <c r="O140" s="53"/>
      <c r="P140" s="54"/>
      <c r="Q140" s="89"/>
      <c r="R140" s="92"/>
      <c r="S140" s="42"/>
      <c r="T140" s="48"/>
      <c r="U140" s="48"/>
      <c r="V140" s="31" t="s">
        <v>179</v>
      </c>
      <c r="W140" s="36">
        <v>258.62068965517244</v>
      </c>
      <c r="X140" s="86"/>
      <c r="Y140" s="95"/>
    </row>
    <row r="141" spans="1:27" x14ac:dyDescent="0.25">
      <c r="A141" s="41"/>
      <c r="B141" s="42"/>
      <c r="C141" s="61"/>
      <c r="D141" s="71"/>
      <c r="E141" s="42"/>
      <c r="F141" s="42"/>
      <c r="G141" s="61"/>
      <c r="H141" s="42"/>
      <c r="I141" s="42"/>
      <c r="J141" s="42"/>
      <c r="K141" s="58"/>
      <c r="L141" s="58"/>
      <c r="M141" s="89"/>
      <c r="N141" s="42"/>
      <c r="O141" s="53" t="s">
        <v>55</v>
      </c>
      <c r="P141" s="54" t="s">
        <v>57</v>
      </c>
      <c r="Q141" s="89"/>
      <c r="R141" s="92"/>
      <c r="S141" s="42"/>
      <c r="T141" s="48"/>
      <c r="U141" s="48"/>
      <c r="V141" s="35" t="s">
        <v>180</v>
      </c>
      <c r="W141" s="36">
        <v>13</v>
      </c>
      <c r="X141" s="86"/>
      <c r="Y141" s="95"/>
    </row>
    <row r="142" spans="1:27" x14ac:dyDescent="0.25">
      <c r="A142" s="41"/>
      <c r="B142" s="42"/>
      <c r="C142" s="61"/>
      <c r="D142" s="71"/>
      <c r="E142" s="42"/>
      <c r="F142" s="42"/>
      <c r="G142" s="61"/>
      <c r="H142" s="42"/>
      <c r="I142" s="42"/>
      <c r="J142" s="42"/>
      <c r="K142" s="58"/>
      <c r="L142" s="58"/>
      <c r="M142" s="89"/>
      <c r="N142" s="42"/>
      <c r="O142" s="53"/>
      <c r="P142" s="54"/>
      <c r="Q142" s="89"/>
      <c r="R142" s="92"/>
      <c r="S142" s="42"/>
      <c r="T142" s="48"/>
      <c r="U142" s="48"/>
      <c r="V142" s="31" t="s">
        <v>125</v>
      </c>
      <c r="W142" s="36">
        <v>13.448275862068966</v>
      </c>
      <c r="X142" s="86"/>
      <c r="Y142" s="95"/>
    </row>
    <row r="143" spans="1:27" ht="63" x14ac:dyDescent="0.25">
      <c r="A143" s="41"/>
      <c r="B143" s="42"/>
      <c r="C143" s="61"/>
      <c r="D143" s="71"/>
      <c r="E143" s="42"/>
      <c r="F143" s="42"/>
      <c r="G143" s="61"/>
      <c r="H143" s="42"/>
      <c r="I143" s="42"/>
      <c r="J143" s="42"/>
      <c r="K143" s="58"/>
      <c r="L143" s="58"/>
      <c r="M143" s="89"/>
      <c r="N143" s="42"/>
      <c r="O143" s="53"/>
      <c r="P143" s="8"/>
      <c r="Q143" s="89"/>
      <c r="R143" s="92"/>
      <c r="S143" s="42"/>
      <c r="T143" s="48"/>
      <c r="U143" s="48"/>
      <c r="V143" s="40" t="s">
        <v>185</v>
      </c>
      <c r="W143" s="36">
        <v>48.99</v>
      </c>
      <c r="X143" s="86"/>
      <c r="Y143" s="95"/>
    </row>
    <row r="144" spans="1:27" ht="28.5" x14ac:dyDescent="0.25">
      <c r="A144" s="41"/>
      <c r="B144" s="42"/>
      <c r="C144" s="61"/>
      <c r="D144" s="71"/>
      <c r="E144" s="42"/>
      <c r="F144" s="42"/>
      <c r="G144" s="61"/>
      <c r="H144" s="42"/>
      <c r="I144" s="42"/>
      <c r="J144" s="42"/>
      <c r="K144" s="58"/>
      <c r="L144" s="58"/>
      <c r="M144" s="89"/>
      <c r="N144" s="42"/>
      <c r="O144" s="53"/>
      <c r="P144" s="8" t="s">
        <v>81</v>
      </c>
      <c r="Q144" s="89"/>
      <c r="R144" s="92"/>
      <c r="S144" s="42"/>
      <c r="T144" s="48"/>
      <c r="U144" s="48"/>
      <c r="V144" s="35" t="s">
        <v>181</v>
      </c>
      <c r="W144" s="36">
        <v>59.551724137931032</v>
      </c>
      <c r="X144" s="86"/>
      <c r="Y144" s="95"/>
    </row>
    <row r="145" spans="1:25" x14ac:dyDescent="0.25">
      <c r="A145" s="41"/>
      <c r="B145" s="42"/>
      <c r="C145" s="61"/>
      <c r="D145" s="71"/>
      <c r="E145" s="42"/>
      <c r="F145" s="42"/>
      <c r="G145" s="61"/>
      <c r="H145" s="42"/>
      <c r="I145" s="42"/>
      <c r="J145" s="42"/>
      <c r="K145" s="58"/>
      <c r="L145" s="58"/>
      <c r="M145" s="89"/>
      <c r="N145" s="42"/>
      <c r="O145" s="53" t="s">
        <v>56</v>
      </c>
      <c r="P145" s="54" t="s">
        <v>22</v>
      </c>
      <c r="Q145" s="89"/>
      <c r="R145" s="92"/>
      <c r="S145" s="42"/>
      <c r="T145" s="48"/>
      <c r="U145" s="48"/>
      <c r="V145" s="35" t="s">
        <v>182</v>
      </c>
      <c r="W145" s="36">
        <v>103.44827586206897</v>
      </c>
      <c r="X145" s="86"/>
      <c r="Y145" s="95"/>
    </row>
    <row r="146" spans="1:25" ht="31.5" x14ac:dyDescent="0.25">
      <c r="A146" s="41"/>
      <c r="B146" s="42"/>
      <c r="C146" s="61"/>
      <c r="D146" s="71"/>
      <c r="E146" s="42"/>
      <c r="F146" s="42"/>
      <c r="G146" s="61"/>
      <c r="H146" s="42"/>
      <c r="I146" s="42"/>
      <c r="J146" s="42"/>
      <c r="K146" s="58"/>
      <c r="L146" s="58"/>
      <c r="M146" s="89"/>
      <c r="N146" s="42"/>
      <c r="O146" s="53"/>
      <c r="P146" s="54"/>
      <c r="Q146" s="89"/>
      <c r="R146" s="92"/>
      <c r="S146" s="42"/>
      <c r="T146" s="48"/>
      <c r="U146" s="48"/>
      <c r="V146" s="31" t="s">
        <v>184</v>
      </c>
      <c r="W146">
        <v>3.45</v>
      </c>
      <c r="X146" s="86"/>
      <c r="Y146" s="95"/>
    </row>
    <row r="147" spans="1:25" ht="31.5" x14ac:dyDescent="0.25">
      <c r="A147" s="41"/>
      <c r="B147" s="42"/>
      <c r="C147" s="61"/>
      <c r="D147" s="71"/>
      <c r="E147" s="42"/>
      <c r="F147" s="42"/>
      <c r="G147" s="61"/>
      <c r="H147" s="42"/>
      <c r="I147" s="42"/>
      <c r="J147" s="42"/>
      <c r="K147" s="58"/>
      <c r="L147" s="58"/>
      <c r="M147" s="89"/>
      <c r="N147" s="42"/>
      <c r="O147" s="53"/>
      <c r="P147" s="54"/>
      <c r="Q147" s="89"/>
      <c r="R147" s="92"/>
      <c r="S147" s="42"/>
      <c r="T147" s="48"/>
      <c r="U147" s="48"/>
      <c r="V147" s="39" t="s">
        <v>183</v>
      </c>
      <c r="W147">
        <v>2.27</v>
      </c>
      <c r="X147" s="86"/>
      <c r="Y147" s="95"/>
    </row>
    <row r="148" spans="1:25" ht="16.5" thickBot="1" x14ac:dyDescent="0.3">
      <c r="A148" s="69"/>
      <c r="B148" s="46"/>
      <c r="C148" s="62"/>
      <c r="D148" s="72"/>
      <c r="E148" s="46"/>
      <c r="F148" s="46"/>
      <c r="G148" s="62"/>
      <c r="H148" s="46"/>
      <c r="I148" s="46"/>
      <c r="J148" s="46"/>
      <c r="K148" s="59"/>
      <c r="L148" s="59"/>
      <c r="M148" s="90"/>
      <c r="N148" s="46"/>
      <c r="O148" s="55"/>
      <c r="P148" s="56"/>
      <c r="Q148" s="90"/>
      <c r="R148" s="93"/>
      <c r="S148" s="46"/>
      <c r="T148" s="49"/>
      <c r="U148" s="49"/>
      <c r="V148" s="38" t="s">
        <v>93</v>
      </c>
      <c r="W148" s="34">
        <v>15.5</v>
      </c>
      <c r="X148" s="87"/>
      <c r="Y148" s="96"/>
    </row>
  </sheetData>
  <mergeCells count="295">
    <mergeCell ref="U134:U148"/>
    <mergeCell ref="Y134:Y148"/>
    <mergeCell ref="O136:O137"/>
    <mergeCell ref="P126:P127"/>
    <mergeCell ref="O130:O132"/>
    <mergeCell ref="P130:P132"/>
    <mergeCell ref="Y119:Y132"/>
    <mergeCell ref="A134:A148"/>
    <mergeCell ref="B134:B148"/>
    <mergeCell ref="C134:C148"/>
    <mergeCell ref="D134:D148"/>
    <mergeCell ref="E134:E148"/>
    <mergeCell ref="F134:F148"/>
    <mergeCell ref="G134:G148"/>
    <mergeCell ref="H134:H148"/>
    <mergeCell ref="I134:I148"/>
    <mergeCell ref="J134:J148"/>
    <mergeCell ref="K134:K148"/>
    <mergeCell ref="L134:L148"/>
    <mergeCell ref="M134:M148"/>
    <mergeCell ref="N134:N148"/>
    <mergeCell ref="O134:O135"/>
    <mergeCell ref="P134:P135"/>
    <mergeCell ref="Q134:Q148"/>
    <mergeCell ref="R134:R148"/>
    <mergeCell ref="S134:S148"/>
    <mergeCell ref="T134:T148"/>
    <mergeCell ref="X119:X132"/>
    <mergeCell ref="X134:X148"/>
    <mergeCell ref="O138:O140"/>
    <mergeCell ref="P138:P140"/>
    <mergeCell ref="O141:O144"/>
    <mergeCell ref="P141:P142"/>
    <mergeCell ref="O145:O148"/>
    <mergeCell ref="P145:P148"/>
    <mergeCell ref="J119:J132"/>
    <mergeCell ref="K119:K132"/>
    <mergeCell ref="L119:L132"/>
    <mergeCell ref="M119:M132"/>
    <mergeCell ref="N119:N132"/>
    <mergeCell ref="O119:O120"/>
    <mergeCell ref="P119:P120"/>
    <mergeCell ref="Q119:Q132"/>
    <mergeCell ref="R119:R132"/>
    <mergeCell ref="S119:S132"/>
    <mergeCell ref="T119:T132"/>
    <mergeCell ref="U119:U132"/>
    <mergeCell ref="O121:O122"/>
    <mergeCell ref="O123:O125"/>
    <mergeCell ref="P123:P125"/>
    <mergeCell ref="O126:O129"/>
    <mergeCell ref="A119:A132"/>
    <mergeCell ref="B119:B132"/>
    <mergeCell ref="C119:C132"/>
    <mergeCell ref="D119:D132"/>
    <mergeCell ref="E119:E132"/>
    <mergeCell ref="F119:F132"/>
    <mergeCell ref="G119:G132"/>
    <mergeCell ref="H119:H132"/>
    <mergeCell ref="I119:I132"/>
    <mergeCell ref="V23:V24"/>
    <mergeCell ref="W23:W24"/>
    <mergeCell ref="O4:O5"/>
    <mergeCell ref="V3:V4"/>
    <mergeCell ref="W3:W4"/>
    <mergeCell ref="O14:O15"/>
    <mergeCell ref="V13:V14"/>
    <mergeCell ref="W13:W14"/>
    <mergeCell ref="O49:O52"/>
    <mergeCell ref="O12:O13"/>
    <mergeCell ref="P12:P13"/>
    <mergeCell ref="Q12:Q20"/>
    <mergeCell ref="R12:R20"/>
    <mergeCell ref="O16:O17"/>
    <mergeCell ref="P16:P17"/>
    <mergeCell ref="V15:V17"/>
    <mergeCell ref="W15:W17"/>
    <mergeCell ref="V18:V20"/>
    <mergeCell ref="W18:W20"/>
    <mergeCell ref="V29:V30"/>
    <mergeCell ref="W29:W30"/>
    <mergeCell ref="V49:V50"/>
    <mergeCell ref="T22:T32"/>
    <mergeCell ref="U22:U32"/>
    <mergeCell ref="X2:X10"/>
    <mergeCell ref="Y2:Y10"/>
    <mergeCell ref="O6:O7"/>
    <mergeCell ref="P6:P7"/>
    <mergeCell ref="V8:V10"/>
    <mergeCell ref="W8:W10"/>
    <mergeCell ref="M2:M10"/>
    <mergeCell ref="N2:N10"/>
    <mergeCell ref="O2:O3"/>
    <mergeCell ref="P2:P3"/>
    <mergeCell ref="Q2:Q10"/>
    <mergeCell ref="R2:R10"/>
    <mergeCell ref="O8:O9"/>
    <mergeCell ref="A12:A20"/>
    <mergeCell ref="B12:B20"/>
    <mergeCell ref="C12:C20"/>
    <mergeCell ref="D12:D20"/>
    <mergeCell ref="E12:E20"/>
    <mergeCell ref="F12:F20"/>
    <mergeCell ref="S2:S10"/>
    <mergeCell ref="T2:T10"/>
    <mergeCell ref="U2:U10"/>
    <mergeCell ref="G2:G10"/>
    <mergeCell ref="H2:H10"/>
    <mergeCell ref="I2:I10"/>
    <mergeCell ref="J2:J10"/>
    <mergeCell ref="K2:K10"/>
    <mergeCell ref="L2:L10"/>
    <mergeCell ref="A2:A10"/>
    <mergeCell ref="B2:B10"/>
    <mergeCell ref="C2:C10"/>
    <mergeCell ref="D2:D10"/>
    <mergeCell ref="E2:E10"/>
    <mergeCell ref="F2:F10"/>
    <mergeCell ref="O18:O19"/>
    <mergeCell ref="M12:M20"/>
    <mergeCell ref="N12:N20"/>
    <mergeCell ref="G12:G20"/>
    <mergeCell ref="H12:H20"/>
    <mergeCell ref="I12:I20"/>
    <mergeCell ref="J12:J20"/>
    <mergeCell ref="K12:K20"/>
    <mergeCell ref="L12:L20"/>
    <mergeCell ref="S12:S20"/>
    <mergeCell ref="T12:T20"/>
    <mergeCell ref="U12:U20"/>
    <mergeCell ref="R22:R32"/>
    <mergeCell ref="P31:P32"/>
    <mergeCell ref="O28:O30"/>
    <mergeCell ref="A22:A32"/>
    <mergeCell ref="B22:B32"/>
    <mergeCell ref="C22:C32"/>
    <mergeCell ref="D22:D32"/>
    <mergeCell ref="E22:E32"/>
    <mergeCell ref="F22:F32"/>
    <mergeCell ref="O24:O25"/>
    <mergeCell ref="J22:J32"/>
    <mergeCell ref="K22:K32"/>
    <mergeCell ref="L22:L32"/>
    <mergeCell ref="O26:O27"/>
    <mergeCell ref="P26:P27"/>
    <mergeCell ref="P28:P29"/>
    <mergeCell ref="O31:O32"/>
    <mergeCell ref="M22:M32"/>
    <mergeCell ref="N22:N32"/>
    <mergeCell ref="O22:O23"/>
    <mergeCell ref="P22:P23"/>
    <mergeCell ref="Q22:Q32"/>
    <mergeCell ref="A34:A44"/>
    <mergeCell ref="B34:B44"/>
    <mergeCell ref="C34:C44"/>
    <mergeCell ref="D34:D44"/>
    <mergeCell ref="E34:E44"/>
    <mergeCell ref="F34:F44"/>
    <mergeCell ref="G22:G32"/>
    <mergeCell ref="H22:H32"/>
    <mergeCell ref="I22:I32"/>
    <mergeCell ref="M34:M44"/>
    <mergeCell ref="N34:N44"/>
    <mergeCell ref="O34:O35"/>
    <mergeCell ref="P34:P35"/>
    <mergeCell ref="Q34:Q44"/>
    <mergeCell ref="R34:R44"/>
    <mergeCell ref="G34:G44"/>
    <mergeCell ref="H34:H44"/>
    <mergeCell ref="I34:I44"/>
    <mergeCell ref="J34:J44"/>
    <mergeCell ref="K34:K44"/>
    <mergeCell ref="L34:L44"/>
    <mergeCell ref="O40:O42"/>
    <mergeCell ref="G46:G63"/>
    <mergeCell ref="H46:H63"/>
    <mergeCell ref="I46:I63"/>
    <mergeCell ref="J46:J63"/>
    <mergeCell ref="K46:K63"/>
    <mergeCell ref="L46:L63"/>
    <mergeCell ref="A46:A63"/>
    <mergeCell ref="B46:B63"/>
    <mergeCell ref="C46:C63"/>
    <mergeCell ref="D46:D63"/>
    <mergeCell ref="E46:E63"/>
    <mergeCell ref="F46:F63"/>
    <mergeCell ref="M46:M63"/>
    <mergeCell ref="N46:N63"/>
    <mergeCell ref="Q46:Q63"/>
    <mergeCell ref="R46:R63"/>
    <mergeCell ref="O53:O54"/>
    <mergeCell ref="P53:P54"/>
    <mergeCell ref="P60:P63"/>
    <mergeCell ref="O55:O58"/>
    <mergeCell ref="P46:P48"/>
    <mergeCell ref="O46:O48"/>
    <mergeCell ref="P49:P50"/>
    <mergeCell ref="P51:P52"/>
    <mergeCell ref="P58:P59"/>
    <mergeCell ref="P55:P57"/>
    <mergeCell ref="O59:O63"/>
    <mergeCell ref="V1:W1"/>
    <mergeCell ref="S46:S63"/>
    <mergeCell ref="T46:T63"/>
    <mergeCell ref="U46:U63"/>
    <mergeCell ref="X46:X63"/>
    <mergeCell ref="Y46:Y63"/>
    <mergeCell ref="Y34:Y44"/>
    <mergeCell ref="O38:O39"/>
    <mergeCell ref="P38:P39"/>
    <mergeCell ref="O36:O37"/>
    <mergeCell ref="P40:P41"/>
    <mergeCell ref="O43:O44"/>
    <mergeCell ref="P43:P44"/>
    <mergeCell ref="S34:S44"/>
    <mergeCell ref="T34:T44"/>
    <mergeCell ref="U34:U44"/>
    <mergeCell ref="V34:V44"/>
    <mergeCell ref="W34:W44"/>
    <mergeCell ref="X34:X44"/>
    <mergeCell ref="X22:X32"/>
    <mergeCell ref="Y22:Y32"/>
    <mergeCell ref="X12:X20"/>
    <mergeCell ref="Y12:Y20"/>
    <mergeCell ref="S22:S32"/>
    <mergeCell ref="A65:A78"/>
    <mergeCell ref="B65:B78"/>
    <mergeCell ref="C65:C78"/>
    <mergeCell ref="D65:D78"/>
    <mergeCell ref="E65:E78"/>
    <mergeCell ref="F65:F78"/>
    <mergeCell ref="G65:G78"/>
    <mergeCell ref="H65:H78"/>
    <mergeCell ref="I65:I78"/>
    <mergeCell ref="J65:J78"/>
    <mergeCell ref="K65:K78"/>
    <mergeCell ref="L65:L78"/>
    <mergeCell ref="M65:M78"/>
    <mergeCell ref="N65:N78"/>
    <mergeCell ref="O65:O66"/>
    <mergeCell ref="P65:P66"/>
    <mergeCell ref="Q65:Q78"/>
    <mergeCell ref="R65:R78"/>
    <mergeCell ref="O69:O71"/>
    <mergeCell ref="P69:P71"/>
    <mergeCell ref="V53:V54"/>
    <mergeCell ref="W49:W50"/>
    <mergeCell ref="W53:W54"/>
    <mergeCell ref="S65:S78"/>
    <mergeCell ref="T65:T78"/>
    <mergeCell ref="U65:U78"/>
    <mergeCell ref="X65:X78"/>
    <mergeCell ref="Y65:Y78"/>
    <mergeCell ref="O67:O68"/>
    <mergeCell ref="O72:O74"/>
    <mergeCell ref="P72:P73"/>
    <mergeCell ref="O75:O78"/>
    <mergeCell ref="P75:P78"/>
    <mergeCell ref="O80:O81"/>
    <mergeCell ref="P80:P81"/>
    <mergeCell ref="Q80:Q117"/>
    <mergeCell ref="R80:R117"/>
    <mergeCell ref="A80:A117"/>
    <mergeCell ref="B80:B117"/>
    <mergeCell ref="C80:C117"/>
    <mergeCell ref="D80:D117"/>
    <mergeCell ref="E80:E117"/>
    <mergeCell ref="F80:F117"/>
    <mergeCell ref="G80:G117"/>
    <mergeCell ref="H80:H117"/>
    <mergeCell ref="I80:I117"/>
    <mergeCell ref="A79:XFD79"/>
    <mergeCell ref="A33:XFD33"/>
    <mergeCell ref="A21:XFD21"/>
    <mergeCell ref="A11:XFD11"/>
    <mergeCell ref="A64:Y64"/>
    <mergeCell ref="A45:Y45"/>
    <mergeCell ref="A118:Y118"/>
    <mergeCell ref="S80:S117"/>
    <mergeCell ref="T80:T117"/>
    <mergeCell ref="U80:U117"/>
    <mergeCell ref="X80:X117"/>
    <mergeCell ref="Y80:Y117"/>
    <mergeCell ref="O82:O83"/>
    <mergeCell ref="O84:O86"/>
    <mergeCell ref="P84:P86"/>
    <mergeCell ref="O87:O90"/>
    <mergeCell ref="P87:P88"/>
    <mergeCell ref="O91:O117"/>
    <mergeCell ref="P91:P117"/>
    <mergeCell ref="J80:J117"/>
    <mergeCell ref="K80:K117"/>
    <mergeCell ref="L80:L117"/>
    <mergeCell ref="M80:M117"/>
    <mergeCell ref="N80:N117"/>
  </mergeCells>
  <hyperlinks>
    <hyperlink ref="C2" r:id="rId1" xr:uid="{00000000-0004-0000-0000-000000000000}"/>
    <hyperlink ref="C6" r:id="rId2" display="http://www.arbre-evolution.org/" xr:uid="{00000000-0004-0000-0000-000001000000}"/>
    <hyperlink ref="C10" r:id="rId3" display="http://www.arbre-evolution.org/" xr:uid="{00000000-0004-0000-0000-000002000000}"/>
    <hyperlink ref="G2" r:id="rId4" xr:uid="{00000000-0004-0000-0000-000003000000}"/>
    <hyperlink ref="G6" r:id="rId5" display="https://coopcarbone.coop/" xr:uid="{00000000-0004-0000-0000-000004000000}"/>
    <hyperlink ref="G10" r:id="rId6" display="https://coopcarbone.coop/" xr:uid="{00000000-0004-0000-0000-000005000000}"/>
    <hyperlink ref="M2" r:id="rId7" xr:uid="{00000000-0004-0000-0000-000006000000}"/>
    <hyperlink ref="M6" r:id="rId8" display="https://www.obvduchene.org/" xr:uid="{00000000-0004-0000-0000-000007000000}"/>
    <hyperlink ref="M10" r:id="rId9" display="https://www.obvduchene.org/" xr:uid="{00000000-0004-0000-0000-000008000000}"/>
    <hyperlink ref="Q2" r:id="rId10" xr:uid="{00000000-0004-0000-0000-000009000000}"/>
    <hyperlink ref="Q6" r:id="rId11" display="https://www.obvduchene.org/" xr:uid="{00000000-0004-0000-0000-00000A000000}"/>
    <hyperlink ref="Q10" r:id="rId12" display="https://www.obvduchene.org/" xr:uid="{00000000-0004-0000-0000-00000B000000}"/>
    <hyperlink ref="Y2" r:id="rId13" xr:uid="{00000000-0004-0000-0000-00000C000000}"/>
    <hyperlink ref="Y5" r:id="rId14" display="https://carboneriverain.org/projets/ruisseaufleury/" xr:uid="{00000000-0004-0000-0000-00000D000000}"/>
    <hyperlink ref="Y6" r:id="rId15" display="https://carboneriverain.org/projets/ruisseaufleury/" xr:uid="{00000000-0004-0000-0000-00000E000000}"/>
    <hyperlink ref="Y10" r:id="rId16" display="https://carboneriverain.org/projets/ruisseaufleury/" xr:uid="{00000000-0004-0000-0000-00000F000000}"/>
    <hyperlink ref="V2" r:id="rId17" xr:uid="{00000000-0004-0000-0000-000010000000}"/>
    <hyperlink ref="V3" r:id="rId18" xr:uid="{00000000-0004-0000-0000-000011000000}"/>
    <hyperlink ref="V5" r:id="rId19" xr:uid="{00000000-0004-0000-0000-000012000000}"/>
    <hyperlink ref="V6" r:id="rId20" xr:uid="{00000000-0004-0000-0000-000013000000}"/>
    <hyperlink ref="V7" r:id="rId21" xr:uid="{00000000-0004-0000-0000-000014000000}"/>
    <hyperlink ref="C12" r:id="rId22" xr:uid="{00000000-0004-0000-0000-000015000000}"/>
    <hyperlink ref="C16" r:id="rId23" display="http://www.arbre-evolution.org/" xr:uid="{00000000-0004-0000-0000-000016000000}"/>
    <hyperlink ref="C20" r:id="rId24" display="http://www.arbre-evolution.org/" xr:uid="{00000000-0004-0000-0000-000017000000}"/>
    <hyperlink ref="G12" r:id="rId25" xr:uid="{00000000-0004-0000-0000-000018000000}"/>
    <hyperlink ref="G16" r:id="rId26" display="https://coopcarbone.coop/" xr:uid="{00000000-0004-0000-0000-000019000000}"/>
    <hyperlink ref="G20" r:id="rId27" display="https://coopcarbone.coop/" xr:uid="{00000000-0004-0000-0000-00001A000000}"/>
    <hyperlink ref="M12" r:id="rId28" xr:uid="{00000000-0004-0000-0000-00001B000000}"/>
    <hyperlink ref="M16" r:id="rId29" display="https://cobaric.qc.ca/" xr:uid="{00000000-0004-0000-0000-00001C000000}"/>
    <hyperlink ref="M20" r:id="rId30" display="https://cobaric.qc.ca/" xr:uid="{00000000-0004-0000-0000-00001D000000}"/>
    <hyperlink ref="Y12" r:id="rId31" xr:uid="{00000000-0004-0000-0000-00001E000000}"/>
    <hyperlink ref="Y15" r:id="rId32" display="https://carboneriverain.org/projets/ferme-hlr-faucher/" xr:uid="{00000000-0004-0000-0000-00001F000000}"/>
    <hyperlink ref="Y16" r:id="rId33" display="https://carboneriverain.org/projets/ferme-hlr-faucher/" xr:uid="{00000000-0004-0000-0000-000020000000}"/>
    <hyperlink ref="Y20" r:id="rId34" display="https://carboneriverain.org/projets/ferme-hlr-faucher/" xr:uid="{00000000-0004-0000-0000-000021000000}"/>
    <hyperlink ref="V15" r:id="rId35" xr:uid="{00000000-0004-0000-0000-000022000000}"/>
    <hyperlink ref="M13" r:id="rId36" display="https://cobaric.qc.ca/" xr:uid="{00000000-0004-0000-0000-000023000000}"/>
    <hyperlink ref="M15" r:id="rId37" display="https://cobaric.qc.ca/" xr:uid="{00000000-0004-0000-0000-000024000000}"/>
    <hyperlink ref="M17" r:id="rId38" display="https://cobaric.qc.ca/" xr:uid="{00000000-0004-0000-0000-000025000000}"/>
    <hyperlink ref="Q12" r:id="rId39" xr:uid="{00000000-0004-0000-0000-000026000000}"/>
    <hyperlink ref="Q16" r:id="rId40" display="https://cobaric.qc.ca/" xr:uid="{00000000-0004-0000-0000-000027000000}"/>
    <hyperlink ref="Q20" r:id="rId41" display="https://cobaric.qc.ca/" xr:uid="{00000000-0004-0000-0000-000028000000}"/>
    <hyperlink ref="Q13" r:id="rId42" display="https://cobaric.qc.ca/" xr:uid="{00000000-0004-0000-0000-000029000000}"/>
    <hyperlink ref="Q15" r:id="rId43" display="https://cobaric.qc.ca/" xr:uid="{00000000-0004-0000-0000-00002A000000}"/>
    <hyperlink ref="Q17" r:id="rId44" display="https://cobaric.qc.ca/" xr:uid="{00000000-0004-0000-0000-00002B000000}"/>
    <hyperlink ref="Y13" r:id="rId45" display="https://carboneriverain.org/projets/ferme-hlr-faucher/" xr:uid="{00000000-0004-0000-0000-00002C000000}"/>
    <hyperlink ref="Y17" r:id="rId46" display="https://carboneriverain.org/projets/ferme-hlr-faucher/" xr:uid="{00000000-0004-0000-0000-00002D000000}"/>
    <hyperlink ref="V13" r:id="rId47" display="Réseau d’experts Nutrite" xr:uid="{00000000-0004-0000-0000-00002E000000}"/>
    <hyperlink ref="C8" r:id="rId48" display="http://www.arbre-evolution.org/" xr:uid="{00000000-0004-0000-0000-00002F000000}"/>
    <hyperlink ref="G8" r:id="rId49" display="https://coopcarbone.coop/" xr:uid="{00000000-0004-0000-0000-000030000000}"/>
    <hyperlink ref="M8" r:id="rId50" display="https://www.obvduchene.org/" xr:uid="{00000000-0004-0000-0000-000031000000}"/>
    <hyperlink ref="Q8" r:id="rId51" display="https://www.obvduchene.org/" xr:uid="{00000000-0004-0000-0000-000032000000}"/>
    <hyperlink ref="Y8" r:id="rId52" display="https://carboneriverain.org/projets/ruisseaufleury/" xr:uid="{00000000-0004-0000-0000-000033000000}"/>
    <hyperlink ref="V8" r:id="rId53" xr:uid="{00000000-0004-0000-0000-000034000000}"/>
    <hyperlink ref="V18" r:id="rId54" xr:uid="{00000000-0004-0000-0000-000035000000}"/>
    <hyperlink ref="C22" r:id="rId55" xr:uid="{00000000-0004-0000-0000-000036000000}"/>
    <hyperlink ref="C26" r:id="rId56" display="http://www.arbre-evolution.org/" xr:uid="{00000000-0004-0000-0000-000037000000}"/>
    <hyperlink ref="C32" r:id="rId57" display="http://www.arbre-evolution.org/" xr:uid="{00000000-0004-0000-0000-000038000000}"/>
    <hyperlink ref="G22" r:id="rId58" xr:uid="{00000000-0004-0000-0000-000039000000}"/>
    <hyperlink ref="G26" r:id="rId59" display="https://coopcarbone.coop/" xr:uid="{00000000-0004-0000-0000-00003A000000}"/>
    <hyperlink ref="G32" r:id="rId60" display="https://coopcarbone.coop/" xr:uid="{00000000-0004-0000-0000-00003B000000}"/>
    <hyperlink ref="M22" r:id="rId61" xr:uid="{00000000-0004-0000-0000-00003C000000}"/>
    <hyperlink ref="M26" r:id="rId62" display="https://www.cara.qc.ca/" xr:uid="{00000000-0004-0000-0000-00003D000000}"/>
    <hyperlink ref="M32" r:id="rId63" display="https://www.cara.qc.ca/" xr:uid="{00000000-0004-0000-0000-00003E000000}"/>
    <hyperlink ref="Y22" r:id="rId64" xr:uid="{00000000-0004-0000-0000-00003F000000}"/>
    <hyperlink ref="Y25" r:id="rId65" display="https://carboneriverain.org/projets/ferme-bonneterre/" xr:uid="{00000000-0004-0000-0000-000040000000}"/>
    <hyperlink ref="Y26" r:id="rId66" display="https://carboneriverain.org/projets/ferme-bonneterre/" xr:uid="{00000000-0004-0000-0000-000041000000}"/>
    <hyperlink ref="Y32" r:id="rId67" display="https://carboneriverain.org/projets/ferme-bonneterre/" xr:uid="{00000000-0004-0000-0000-000042000000}"/>
    <hyperlink ref="V22" r:id="rId68" xr:uid="{00000000-0004-0000-0000-000043000000}"/>
    <hyperlink ref="V25" r:id="rId69" xr:uid="{00000000-0004-0000-0000-000044000000}"/>
    <hyperlink ref="M23" r:id="rId70" display="https://www.cara.qc.ca/" xr:uid="{00000000-0004-0000-0000-000045000000}"/>
    <hyperlink ref="M25" r:id="rId71" display="https://www.cara.qc.ca/" xr:uid="{00000000-0004-0000-0000-000046000000}"/>
    <hyperlink ref="M27" r:id="rId72" display="https://www.cara.qc.ca/" xr:uid="{00000000-0004-0000-0000-000047000000}"/>
    <hyperlink ref="Y23" r:id="rId73" display="https://carboneriverain.org/projets/ferme-bonneterre/" xr:uid="{00000000-0004-0000-0000-000048000000}"/>
    <hyperlink ref="Y27" r:id="rId74" display="https://carboneriverain.org/projets/ferme-bonneterre/" xr:uid="{00000000-0004-0000-0000-000049000000}"/>
    <hyperlink ref="V23" r:id="rId75" xr:uid="{00000000-0004-0000-0000-00004A000000}"/>
    <hyperlink ref="V28" r:id="rId76" xr:uid="{00000000-0004-0000-0000-00004B000000}"/>
    <hyperlink ref="M28" r:id="rId77" display="https://www.cara.qc.ca/" xr:uid="{00000000-0004-0000-0000-00004C000000}"/>
    <hyperlink ref="Q22" r:id="rId78" xr:uid="{00000000-0004-0000-0000-00004D000000}"/>
    <hyperlink ref="Q26" r:id="rId79" display="https://www.cara.qc.ca/" xr:uid="{00000000-0004-0000-0000-00004E000000}"/>
    <hyperlink ref="Q32" r:id="rId80" display="https://www.cara.qc.ca/" xr:uid="{00000000-0004-0000-0000-00004F000000}"/>
    <hyperlink ref="Q23" r:id="rId81" display="https://www.cara.qc.ca/" xr:uid="{00000000-0004-0000-0000-000050000000}"/>
    <hyperlink ref="Q25" r:id="rId82" display="https://www.cara.qc.ca/" xr:uid="{00000000-0004-0000-0000-000051000000}"/>
    <hyperlink ref="Q27" r:id="rId83" display="https://www.cara.qc.ca/" xr:uid="{00000000-0004-0000-0000-000052000000}"/>
    <hyperlink ref="Q28" r:id="rId84" display="https://www.cara.qc.ca/" xr:uid="{00000000-0004-0000-0000-000053000000}"/>
    <hyperlink ref="V12" r:id="rId85" xr:uid="{00000000-0004-0000-0000-000054000000}"/>
    <hyperlink ref="V27" r:id="rId86" xr:uid="{00000000-0004-0000-0000-000055000000}"/>
    <hyperlink ref="V16" r:id="rId87" display="https://www.lojiq.org/fondation-lojiq/?gad_source=1&amp;gclid=CjwKCAjw_LOwBhBFEiwAmSEQAfGaj-7SCgGMyrlbytPtqrYnZRQwfJBkeqlPRWBCKwXek2c32mo9GRoCKGQQAvD_BwE" xr:uid="{00000000-0004-0000-0000-000056000000}"/>
    <hyperlink ref="V17" r:id="rId88" display="https://www.lojiq.org/fondation-lojiq/?gad_source=1&amp;gclid=CjwKCAjw_LOwBhBFEiwAmSEQAfGaj-7SCgGMyrlbytPtqrYnZRQwfJBkeqlPRWBCKwXek2c32mo9GRoCKGQQAvD_BwE" xr:uid="{00000000-0004-0000-0000-000057000000}"/>
    <hyperlink ref="V20" r:id="rId89" display="https://lclenvironnement.com/" xr:uid="{00000000-0004-0000-0000-000058000000}"/>
    <hyperlink ref="V29" r:id="rId90" xr:uid="{00000000-0004-0000-0000-000059000000}"/>
    <hyperlink ref="V31" r:id="rId91" xr:uid="{00000000-0004-0000-0000-00005A000000}"/>
    <hyperlink ref="V32" r:id="rId92" xr:uid="{00000000-0004-0000-0000-00005B000000}"/>
    <hyperlink ref="Y28" r:id="rId93" display="https://carboneriverain.org/projets/ferme-bonneterre/" xr:uid="{00000000-0004-0000-0000-00005C000000}"/>
    <hyperlink ref="Y29" r:id="rId94" display="https://carboneriverain.org/projets/ferme-bonneterre/" xr:uid="{00000000-0004-0000-0000-00005D000000}"/>
    <hyperlink ref="Y31" r:id="rId95" display="https://carboneriverain.org/projets/ferme-bonneterre/" xr:uid="{00000000-0004-0000-0000-00005E000000}"/>
    <hyperlink ref="C34" r:id="rId96" xr:uid="{00000000-0004-0000-0000-00005F000000}"/>
    <hyperlink ref="C38" r:id="rId97" display="http://www.arbre-evolution.org/" xr:uid="{00000000-0004-0000-0000-000060000000}"/>
    <hyperlink ref="C44" r:id="rId98" display="http://www.arbre-evolution.org/" xr:uid="{00000000-0004-0000-0000-000061000000}"/>
    <hyperlink ref="G34" r:id="rId99" xr:uid="{00000000-0004-0000-0000-000062000000}"/>
    <hyperlink ref="G38" r:id="rId100" display="https://coopcarbone.coop/" xr:uid="{00000000-0004-0000-0000-000063000000}"/>
    <hyperlink ref="G44" r:id="rId101" display="https://coopcarbone.coop/" xr:uid="{00000000-0004-0000-0000-000064000000}"/>
    <hyperlink ref="M34" r:id="rId102" xr:uid="{00000000-0004-0000-0000-000065000000}"/>
    <hyperlink ref="M38" r:id="rId103" display="https://www.cara.qc.ca/" xr:uid="{00000000-0004-0000-0000-000066000000}"/>
    <hyperlink ref="M44" r:id="rId104" display="https://www.cara.qc.ca/" xr:uid="{00000000-0004-0000-0000-000067000000}"/>
    <hyperlink ref="Y34" r:id="rId105" xr:uid="{00000000-0004-0000-0000-000068000000}"/>
    <hyperlink ref="Y37" r:id="rId106" display="https://carboneriverain.org/projets/ferme-bonneterre-2023/" xr:uid="{00000000-0004-0000-0000-000069000000}"/>
    <hyperlink ref="Y38" r:id="rId107" display="https://carboneriverain.org/projets/ferme-bonneterre-2023/" xr:uid="{00000000-0004-0000-0000-00006A000000}"/>
    <hyperlink ref="Y44" r:id="rId108" display="https://carboneriverain.org/projets/ferme-bonneterre-2023/" xr:uid="{00000000-0004-0000-0000-00006B000000}"/>
    <hyperlink ref="V34" r:id="rId109" xr:uid="{00000000-0004-0000-0000-00006C000000}"/>
    <hyperlink ref="M35" r:id="rId110" display="https://www.cara.qc.ca/" xr:uid="{00000000-0004-0000-0000-00006D000000}"/>
    <hyperlink ref="M37" r:id="rId111" display="https://www.cara.qc.ca/" xr:uid="{00000000-0004-0000-0000-00006E000000}"/>
    <hyperlink ref="M39" r:id="rId112" display="https://www.cara.qc.ca/" xr:uid="{00000000-0004-0000-0000-00006F000000}"/>
    <hyperlink ref="Y35" r:id="rId113" display="https://carboneriverain.org/projets/ferme-bonneterre-2023/" xr:uid="{00000000-0004-0000-0000-000070000000}"/>
    <hyperlink ref="Y39" r:id="rId114" display="https://carboneriverain.org/projets/ferme-bonneterre-2023/" xr:uid="{00000000-0004-0000-0000-000071000000}"/>
    <hyperlink ref="M40" r:id="rId115" display="https://www.cara.qc.ca/" xr:uid="{00000000-0004-0000-0000-000072000000}"/>
    <hyperlink ref="Q34" r:id="rId116" xr:uid="{00000000-0004-0000-0000-000073000000}"/>
    <hyperlink ref="Q38" r:id="rId117" display="https://www.cara.qc.ca/" xr:uid="{00000000-0004-0000-0000-000074000000}"/>
    <hyperlink ref="Q44" r:id="rId118" display="https://www.cara.qc.ca/" xr:uid="{00000000-0004-0000-0000-000075000000}"/>
    <hyperlink ref="Q35" r:id="rId119" display="https://www.cara.qc.ca/" xr:uid="{00000000-0004-0000-0000-000076000000}"/>
    <hyperlink ref="Q37" r:id="rId120" display="https://www.cara.qc.ca/" xr:uid="{00000000-0004-0000-0000-000077000000}"/>
    <hyperlink ref="Q39" r:id="rId121" display="https://www.cara.qc.ca/" xr:uid="{00000000-0004-0000-0000-000078000000}"/>
    <hyperlink ref="Q40" r:id="rId122" display="https://www.cara.qc.ca/" xr:uid="{00000000-0004-0000-0000-000079000000}"/>
    <hyperlink ref="Y40" r:id="rId123" display="https://carboneriverain.org/projets/ferme-bonneterre-2023/" xr:uid="{00000000-0004-0000-0000-00007A000000}"/>
    <hyperlink ref="Y41" r:id="rId124" display="https://carboneriverain.org/projets/ferme-bonneterre-2023/" xr:uid="{00000000-0004-0000-0000-00007B000000}"/>
    <hyperlink ref="Y43" r:id="rId125" display="https://carboneriverain.org/projets/ferme-bonneterre-2023/" xr:uid="{00000000-0004-0000-0000-00007C000000}"/>
    <hyperlink ref="V35" r:id="rId126" display="https://delmontecanada.com/fr/environnement/" xr:uid="{00000000-0004-0000-0000-00007D000000}"/>
    <hyperlink ref="V37" r:id="rId127" display="https://delmontecanada.com/fr/environnement/" xr:uid="{00000000-0004-0000-0000-00007E000000}"/>
    <hyperlink ref="V38" r:id="rId128" display="https://delmontecanada.com/fr/environnement/" xr:uid="{00000000-0004-0000-0000-00007F000000}"/>
    <hyperlink ref="V39" r:id="rId129" display="https://delmontecanada.com/fr/environnement/" xr:uid="{00000000-0004-0000-0000-000080000000}"/>
    <hyperlink ref="V40" r:id="rId130" display="https://delmontecanada.com/fr/environnement/" xr:uid="{00000000-0004-0000-0000-000081000000}"/>
    <hyperlink ref="V41" r:id="rId131" display="https://delmontecanada.com/fr/environnement/" xr:uid="{00000000-0004-0000-0000-000082000000}"/>
    <hyperlink ref="V43" r:id="rId132" display="https://delmontecanada.com/fr/environnement/" xr:uid="{00000000-0004-0000-0000-000083000000}"/>
    <hyperlink ref="V44" r:id="rId133" display="https://delmontecanada.com/fr/environnement/" xr:uid="{00000000-0004-0000-0000-000084000000}"/>
    <hyperlink ref="C46" r:id="rId134" xr:uid="{00000000-0004-0000-0000-000085000000}"/>
    <hyperlink ref="C53" r:id="rId135" display="http://www.arbre-evolution.org/" xr:uid="{00000000-0004-0000-0000-000086000000}"/>
    <hyperlink ref="C63" r:id="rId136" display="http://www.arbre-evolution.org/" xr:uid="{00000000-0004-0000-0000-000087000000}"/>
    <hyperlink ref="G46" r:id="rId137" xr:uid="{00000000-0004-0000-0000-000088000000}"/>
    <hyperlink ref="G53" r:id="rId138" display="https://coopcarbone.coop/" xr:uid="{00000000-0004-0000-0000-000089000000}"/>
    <hyperlink ref="G63" r:id="rId139" display="https://coopcarbone.coop/" xr:uid="{00000000-0004-0000-0000-00008A000000}"/>
    <hyperlink ref="M46" r:id="rId140" xr:uid="{00000000-0004-0000-0000-00008B000000}"/>
    <hyperlink ref="M47" r:id="rId141" display="https://www.rpns.ca/" xr:uid="{00000000-0004-0000-0000-00008C000000}"/>
    <hyperlink ref="M52" r:id="rId142" display="https://www.rpns.ca/" xr:uid="{00000000-0004-0000-0000-00008D000000}"/>
    <hyperlink ref="M53" r:id="rId143" display="https://www.rpns.ca/" xr:uid="{00000000-0004-0000-0000-00008E000000}"/>
    <hyperlink ref="M54" r:id="rId144" display="https://www.rpns.ca/" xr:uid="{00000000-0004-0000-0000-00008F000000}"/>
    <hyperlink ref="M55" r:id="rId145" display="https://www.rpns.ca/" xr:uid="{00000000-0004-0000-0000-000090000000}"/>
    <hyperlink ref="M56" r:id="rId146" display="https://www.rpns.ca/" xr:uid="{00000000-0004-0000-0000-000091000000}"/>
    <hyperlink ref="M60" r:id="rId147" display="https://www.rpns.ca/" xr:uid="{00000000-0004-0000-0000-000092000000}"/>
    <hyperlink ref="M63" r:id="rId148" display="https://www.rpns.ca/" xr:uid="{00000000-0004-0000-0000-000093000000}"/>
    <hyperlink ref="Q46" r:id="rId149" xr:uid="{00000000-0004-0000-0000-000094000000}"/>
    <hyperlink ref="Q47" r:id="rId150" display="https://www.rpns.ca/" xr:uid="{00000000-0004-0000-0000-000095000000}"/>
    <hyperlink ref="Q52" r:id="rId151" display="https://www.rpns.ca/" xr:uid="{00000000-0004-0000-0000-000096000000}"/>
    <hyperlink ref="Q53" r:id="rId152" display="https://www.rpns.ca/" xr:uid="{00000000-0004-0000-0000-000097000000}"/>
    <hyperlink ref="Q54" r:id="rId153" display="https://www.rpns.ca/" xr:uid="{00000000-0004-0000-0000-000098000000}"/>
    <hyperlink ref="Q55" r:id="rId154" display="https://www.rpns.ca/" xr:uid="{00000000-0004-0000-0000-000099000000}"/>
    <hyperlink ref="Q56" r:id="rId155" display="https://www.rpns.ca/" xr:uid="{00000000-0004-0000-0000-00009A000000}"/>
    <hyperlink ref="Q60" r:id="rId156" display="https://www.rpns.ca/" xr:uid="{00000000-0004-0000-0000-00009B000000}"/>
    <hyperlink ref="Q63" r:id="rId157" display="https://www.rpns.ca/" xr:uid="{00000000-0004-0000-0000-00009C000000}"/>
    <hyperlink ref="O1" r:id="rId158" xr:uid="{00000000-0004-0000-0000-00009D000000}"/>
    <hyperlink ref="C65" r:id="rId159" xr:uid="{51F44E74-8F8B-894A-B1FF-5BD473E8CE4D}"/>
    <hyperlink ref="C69" r:id="rId160" display="http://www.arbre-evolution.org/" xr:uid="{A4C95DC5-9808-1141-9F9B-AF8C8794A321}"/>
    <hyperlink ref="C78" r:id="rId161" display="http://www.arbre-evolution.org/" xr:uid="{E58D1E46-C27E-9849-8A71-8C5A860FD8B1}"/>
    <hyperlink ref="G65" r:id="rId162" xr:uid="{5554F5C5-7F8C-244A-A38C-712617FDB5AD}"/>
    <hyperlink ref="G69" r:id="rId163" display="https://coopcarbone.coop/" xr:uid="{4EA30146-DDA9-D749-849C-E9E0D49D6E02}"/>
    <hyperlink ref="G78" r:id="rId164" display="https://coopcarbone.coop/" xr:uid="{4A8AC412-D67A-6941-8883-347E73D09B1D}"/>
    <hyperlink ref="M65" r:id="rId165" display="RPNS" xr:uid="{686B3C5A-E23D-5742-A75B-731A9A227BCE}"/>
    <hyperlink ref="M66" r:id="rId166" display="https://www.rpns.ca/" xr:uid="{3B860327-CAF3-E645-B896-7F613D6899F4}"/>
    <hyperlink ref="M68" r:id="rId167" display="https://www.rpns.ca/" xr:uid="{8D50D7D5-DB47-644A-86D9-62C169D4670C}"/>
    <hyperlink ref="M69" r:id="rId168" display="https://www.rpns.ca/" xr:uid="{11D23826-B08B-8E4E-8933-3F2D30E945B4}"/>
    <hyperlink ref="M70" r:id="rId169" display="https://www.rpns.ca/" xr:uid="{CB986859-5164-7D47-9D20-DFF5D58DE742}"/>
    <hyperlink ref="M72" r:id="rId170" display="https://www.rpns.ca/" xr:uid="{4B688177-5A81-AF41-9203-337D78A0082F}"/>
    <hyperlink ref="M73" r:id="rId171" display="https://www.rpns.ca/" xr:uid="{2513B2FD-76F8-9840-B15D-39E6ACFB58E2}"/>
    <hyperlink ref="M75" r:id="rId172" display="https://www.rpns.ca/" xr:uid="{3D7EF28D-FA8F-414B-9EE9-7E23A64F2D4A}"/>
    <hyperlink ref="M78" r:id="rId173" display="https://www.rpns.ca/" xr:uid="{8A776F8D-1DA9-CD4A-BEA5-9CEA7F8DCC27}"/>
    <hyperlink ref="M65:M78" r:id="rId174" display="OBAKIR" xr:uid="{5F129DD0-085A-7F45-AC29-F0854DB87706}"/>
    <hyperlink ref="Q65" r:id="rId175" display="RPNS" xr:uid="{47496F7A-EC6A-C44F-86D8-CD50B71CE769}"/>
    <hyperlink ref="Q66" r:id="rId176" display="https://www.rpns.ca/" xr:uid="{67BFA389-5692-CE4C-B10F-FC5FB585DDFB}"/>
    <hyperlink ref="Q68" r:id="rId177" display="https://www.rpns.ca/" xr:uid="{9163CDE6-24FE-B649-B204-881687255413}"/>
    <hyperlink ref="Q69" r:id="rId178" display="https://www.rpns.ca/" xr:uid="{4892E3A8-AD0A-AB4A-BA61-11CB561FB630}"/>
    <hyperlink ref="Q70" r:id="rId179" display="https://www.rpns.ca/" xr:uid="{7E945C10-4457-5C4F-A6AB-464B404D2A25}"/>
    <hyperlink ref="Q72" r:id="rId180" display="https://www.rpns.ca/" xr:uid="{BFC068AA-6277-2942-9147-7531C40A2420}"/>
    <hyperlink ref="Q73" r:id="rId181" display="https://www.rpns.ca/" xr:uid="{9F128ACE-8725-8747-A596-7EDBB65EC082}"/>
    <hyperlink ref="Q75" r:id="rId182" display="https://www.rpns.ca/" xr:uid="{F3E1601F-A45B-9648-8D93-B73000572734}"/>
    <hyperlink ref="Q78" r:id="rId183" display="https://www.rpns.ca/" xr:uid="{9B707471-1AE3-A74E-8E57-9C1B1095122D}"/>
    <hyperlink ref="Q65:Q78" r:id="rId184" display="OBAKIR" xr:uid="{434C44CE-459E-B645-8D9F-D8A85A178D1A}"/>
    <hyperlink ref="Y46" r:id="rId185" xr:uid="{32419A0B-7592-3F4A-840C-632C45B57D1A}"/>
    <hyperlink ref="Y52" r:id="rId186" display="https://carboneriverain.org/projets/ferme-bonneterre-2023/" xr:uid="{6B2C8133-A7EF-5E43-965B-4441B961905F}"/>
    <hyperlink ref="Y53" r:id="rId187" display="https://carboneriverain.org/projets/ferme-bonneterre-2023/" xr:uid="{8EBCDB80-2F74-BC4A-BAC8-FA2B142AF42F}"/>
    <hyperlink ref="Y63" r:id="rId188" display="https://carboneriverain.org/projets/ferme-bonneterre-2023/" xr:uid="{03E5F1CC-839C-F940-A3AA-D57D704C8AF0}"/>
    <hyperlink ref="Y47" r:id="rId189" display="https://carboneriverain.org/projets/ferme-bonneterre-2023/" xr:uid="{C542A2FD-31D6-2940-BAA5-AA8CA2554F59}"/>
    <hyperlink ref="Y54" r:id="rId190" display="https://carboneriverain.org/projets/ferme-bonneterre-2023/" xr:uid="{E8E8DC13-B12C-7644-B1DB-42ED5EEFCB12}"/>
    <hyperlink ref="Y55" r:id="rId191" display="https://carboneriverain.org/projets/ferme-bonneterre-2023/" xr:uid="{07AC0252-491F-624D-9794-DA7670E9D4E3}"/>
    <hyperlink ref="Y56" r:id="rId192" display="https://carboneriverain.org/projets/ferme-bonneterre-2023/" xr:uid="{04F84F1C-5FC8-0A4D-877C-8ED29BECA048}"/>
    <hyperlink ref="Y60" r:id="rId193" display="https://carboneriverain.org/projets/ferme-bonneterre-2023/" xr:uid="{624B29C1-9595-A04B-B055-C6954D7D36DF}"/>
    <hyperlink ref="Y46:Y63" r:id="rId194" display="Consulter" xr:uid="{D13E294B-1095-C141-B62F-EE9CA2E39183}"/>
    <hyperlink ref="Y65" r:id="rId195" xr:uid="{A488FD82-09E4-8145-A4FF-2999EB87CFBB}"/>
    <hyperlink ref="Y68" r:id="rId196" display="https://carboneriverain.org/projets/ferme-bonneterre-2023/" xr:uid="{12EBEFEC-ECBB-ED49-AD2C-2CF3628CE32F}"/>
    <hyperlink ref="Y69" r:id="rId197" display="https://carboneriverain.org/projets/ferme-bonneterre-2023/" xr:uid="{B603133C-AAAD-6C45-8300-9F44E93B2054}"/>
    <hyperlink ref="Y78" r:id="rId198" display="https://carboneriverain.org/projets/ferme-bonneterre-2023/" xr:uid="{F28D746D-3BF7-6D4B-AF45-D5DD980D7230}"/>
    <hyperlink ref="Y66" r:id="rId199" display="https://carboneriverain.org/projets/ferme-bonneterre-2023/" xr:uid="{97CB25EC-6AB1-354B-A9C9-1EDF848BC7A3}"/>
    <hyperlink ref="Y70" r:id="rId200" display="https://carboneriverain.org/projets/ferme-bonneterre-2023/" xr:uid="{42F0B782-941A-524F-9ED2-3CC20823EFBE}"/>
    <hyperlink ref="Y72" r:id="rId201" display="https://carboneriverain.org/projets/ferme-bonneterre-2023/" xr:uid="{9469103E-5408-FE4F-A35C-1D3B5899AFA1}"/>
    <hyperlink ref="Y73" r:id="rId202" display="https://carboneriverain.org/projets/ferme-bonneterre-2023/" xr:uid="{BA2AD4C8-96AB-4A4A-B269-DC8652FD3A4D}"/>
    <hyperlink ref="Y75" r:id="rId203" display="https://carboneriverain.org/projets/ferme-bonneterre-2023/" xr:uid="{B32909D4-6193-5B49-8A47-DBB23611F29B}"/>
    <hyperlink ref="Y65:Y78" r:id="rId204" display="Consulter" xr:uid="{6EA30AF0-226E-F84D-82D9-970139403FAF}"/>
    <hyperlink ref="V46" r:id="rId205" xr:uid="{C9D31BD3-4954-004E-940D-17924A031A45}"/>
    <hyperlink ref="V47" r:id="rId206" display="Fruit d'Or (2022)" xr:uid="{322D2C18-50F6-C742-B2E7-F0DDC70CA1A0}"/>
    <hyperlink ref="V48" r:id="rId207" display="Réseau d'experts Nutrite (2023)" xr:uid="{6EEC0831-EF28-464A-AE60-5D9F3A7A2105}"/>
    <hyperlink ref="V49" r:id="rId208" xr:uid="{075A723F-F724-2149-A720-57B53BCF71AD}"/>
    <hyperlink ref="V51" r:id="rId209" xr:uid="{BA26AA79-48FF-9545-B410-F16F09CA06D1}"/>
    <hyperlink ref="V52" r:id="rId210" xr:uid="{3A5996BA-EA06-1A4C-A557-B2E9D49B82DD}"/>
    <hyperlink ref="V53:V54" r:id="rId211" display="Memphremagog Conservation Inc" xr:uid="{316340C2-1485-3544-8EC3-A02C6550EC9D}"/>
    <hyperlink ref="V55" r:id="rId212" xr:uid="{E425CD68-4593-B141-A51B-2D2AFEB79735}"/>
    <hyperlink ref="V56" r:id="rId213" xr:uid="{8ABE16F6-67AA-4348-8A59-FEE873950D71}"/>
    <hyperlink ref="V57" r:id="rId214" xr:uid="{DD529EDB-8D7D-0046-B910-08066B28BFE1}"/>
    <hyperlink ref="V58" r:id="rId215" xr:uid="{4ED0D07B-65AC-9641-A645-4DCF0C5FD5FC}"/>
    <hyperlink ref="V59" r:id="rId216" xr:uid="{38C64D47-791D-1444-ACDC-CBFB30D534AD}"/>
    <hyperlink ref="V60" r:id="rId217" xr:uid="{374D0DDB-A9D4-9E49-A8F4-8E92C2499DB3}"/>
    <hyperlink ref="V63" r:id="rId218" xr:uid="{72C42A09-0B1B-9541-961C-DB407263E22D}"/>
    <hyperlink ref="V62" r:id="rId219" xr:uid="{D4247ED6-6E08-2B42-B6AF-B5D883204ACF}"/>
    <hyperlink ref="M71" r:id="rId220" display="OBAKIR" xr:uid="{A475907D-D3F0-AF46-BD74-52259191E37A}"/>
    <hyperlink ref="Q71" r:id="rId221" display="OBAKIR" xr:uid="{668FB293-64A6-B841-8B66-4B7221A77065}"/>
    <hyperlink ref="Y71" r:id="rId222" display="Consulter" xr:uid="{51E8B36D-DDD6-034D-82D0-F005D5EE4F44}"/>
    <hyperlink ref="V65" r:id="rId223" xr:uid="{614F6E71-A6FA-554C-A5D6-0D58ED791FD9}"/>
    <hyperlink ref="V66" r:id="rId224" xr:uid="{DE65A0A1-7ACC-1348-8961-D4BB3E2E5578}"/>
    <hyperlink ref="V67" r:id="rId225" xr:uid="{88394109-FF01-1B46-9FB1-3210B65CE3FB}"/>
    <hyperlink ref="V68" r:id="rId226" xr:uid="{66421778-2C16-314F-92A6-5D9841E9F340}"/>
    <hyperlink ref="V69" r:id="rId227" xr:uid="{36AEDE04-5127-C347-8C86-052CFCA38568}"/>
    <hyperlink ref="V70" r:id="rId228" xr:uid="{6DD3C1D4-3145-F644-9004-BC6AE75BA15D}"/>
    <hyperlink ref="V78" r:id="rId229" xr:uid="{7DC7CE20-6B2C-B84C-BBD7-0BA3A4A87D03}"/>
    <hyperlink ref="V71:V77" r:id="rId230" display="Transaction #1742CR" xr:uid="{A13D2471-3DA6-BF47-8282-FA489CE05EBC}"/>
    <hyperlink ref="V61" r:id="rId231" xr:uid="{8A881D30-A3CB-2C4B-9E5A-37E6A2B0086B}"/>
    <hyperlink ref="C80" r:id="rId232" xr:uid="{66760470-EF68-43F2-95E6-E8563E623AA8}"/>
    <hyperlink ref="C84" r:id="rId233" display="http://www.arbre-evolution.org/" xr:uid="{A9F198F4-60E7-436E-A14A-664F063B912B}"/>
    <hyperlink ref="G80" r:id="rId234" xr:uid="{4EFC4BF0-8CCE-48A3-A81E-4BE772194AD5}"/>
    <hyperlink ref="G84" r:id="rId235" display="https://coopcarbone.coop/" xr:uid="{83F0CC62-5B65-41E6-847C-3070A2F6C1A2}"/>
    <hyperlink ref="M80:M117" r:id="rId236" display="OBV Saguenay" xr:uid="{3165AE05-D3DC-4348-95AA-F809420725AB}"/>
    <hyperlink ref="Q80:Q117" r:id="rId237" display="OBV Saguenay" xr:uid="{8C315DEB-14B6-4630-A5B7-C1D2AC5D16D4}"/>
    <hyperlink ref="V80" r:id="rId238" xr:uid="{9E989AF8-08AF-46FE-9C8B-87A733E3E41B}"/>
    <hyperlink ref="V81" r:id="rId239" xr:uid="{44063875-7A9E-4E2C-967B-1DB88225FD3F}"/>
    <hyperlink ref="V82" r:id="rId240" xr:uid="{80EBFCC5-878F-4EAF-B3C8-1AC3C7580A60}"/>
    <hyperlink ref="V83" r:id="rId241" xr:uid="{A4E58CBB-B20F-47CC-AD93-1D79BCF40474}"/>
    <hyperlink ref="V84" r:id="rId242" xr:uid="{1DC16C6A-8D90-4859-AA2C-A93B60FEC494}"/>
    <hyperlink ref="V85" r:id="rId243" display="Agrécoles" xr:uid="{E0BE959B-B0E6-4F5F-B0E9-AE4029105C7E}"/>
    <hyperlink ref="V86" r:id="rId244" xr:uid="{00E37BCE-9C6D-457C-908A-9979F0517589}"/>
    <hyperlink ref="V87" r:id="rId245" xr:uid="{22896242-BA3E-462E-91E2-221D0CDCE6CA}"/>
    <hyperlink ref="V91" r:id="rId246" xr:uid="{F52663AF-42FB-4078-B773-2D9C43501A4D}"/>
    <hyperlink ref="V88" r:id="rId247" xr:uid="{633DFD64-41FF-46F3-948C-7147CF7D609A}"/>
    <hyperlink ref="V90" r:id="rId248" xr:uid="{F2F3D459-B8A1-4D03-9B1B-536CBAB799FC}"/>
    <hyperlink ref="V92" r:id="rId249" display="Transaction #1742CR" xr:uid="{5930FB0E-6829-A545-8795-D33E60002896}"/>
    <hyperlink ref="V93" r:id="rId250" display="Transaction #1742CR" xr:uid="{E01ABEBE-4C36-FD48-93A6-0BD73302D8A5}"/>
    <hyperlink ref="V94" r:id="rId251" display="Transaction #1742CR" xr:uid="{9A0D1AA6-43A8-6F44-AEBB-F037BB4C2041}"/>
    <hyperlink ref="V95" r:id="rId252" display="Transaction #1742CR" xr:uid="{519C8EE2-44C8-9442-AF42-18E5FC9552A2}"/>
    <hyperlink ref="V96" r:id="rId253" display="Transaction #1742CR" xr:uid="{BA974D74-A201-0048-B64D-55AC64FCD6C1}"/>
    <hyperlink ref="V97" r:id="rId254" display="Transaction #1742CR" xr:uid="{CA002183-527C-354C-94F8-C232E82396DA}"/>
    <hyperlink ref="V98" r:id="rId255" display="Transaction #1742CR" xr:uid="{CEB9168C-6AC0-9940-AC0C-6F500957337E}"/>
    <hyperlink ref="V99" r:id="rId256" display="Transaction #1742CR" xr:uid="{59891CE3-0CF1-9E43-AE55-FBF20638D041}"/>
    <hyperlink ref="V100" r:id="rId257" display="Transaction #1742CR" xr:uid="{91FDA9AA-82CA-E842-8979-41420C0469AE}"/>
    <hyperlink ref="V101" r:id="rId258" display="Transaction #1742CR" xr:uid="{FA7540C2-8AFE-334A-9423-9D1A03055607}"/>
    <hyperlink ref="V102" r:id="rId259" display="Transaction #1742CR" xr:uid="{8A500E3F-896D-E345-98BB-5D75CE3916D6}"/>
    <hyperlink ref="V103" r:id="rId260" display="Transaction #1742CR" xr:uid="{78CDF2E7-C98E-A648-8719-678FE52BEE91}"/>
    <hyperlink ref="V104" r:id="rId261" display="Transaction #1742CR" xr:uid="{4AD6080B-00B7-B24E-8233-CD821CA61640}"/>
    <hyperlink ref="V105" r:id="rId262" display="Transaction #1742CR" xr:uid="{C23D632E-B4A7-EB49-8FA0-AF131CB3C3D8}"/>
    <hyperlink ref="V106" r:id="rId263" display="Transaction #1742CR" xr:uid="{6C3CEC4B-9057-DF4B-BE6C-C74FAF4B57E5}"/>
    <hyperlink ref="V107" r:id="rId264" display="Transaction #1742CR" xr:uid="{8D97FCFD-D394-9D46-9AB4-BC44BF74B828}"/>
    <hyperlink ref="V108" r:id="rId265" display="Transaction #1742CR" xr:uid="{5C1893C0-A363-7640-91D1-ECCCEE313939}"/>
    <hyperlink ref="V109" r:id="rId266" display="Transaction #1742CR" xr:uid="{C7405AB2-BD2A-4A44-83BE-8343D7599D85}"/>
    <hyperlink ref="V110" r:id="rId267" display="Transaction #1742CR" xr:uid="{6CFECE65-A61B-124A-B26B-634D05876CA0}"/>
    <hyperlink ref="V89" r:id="rId268" xr:uid="{6F0561AF-16A7-5F4C-862B-5D88371A16DA}"/>
    <hyperlink ref="M111:M113" r:id="rId269" display="OBV Saguenay" xr:uid="{A2296863-016D-9D49-9F2D-15A2266142F5}"/>
    <hyperlink ref="Q111:Q113" r:id="rId270" display="OBV Saguenay" xr:uid="{7DBDE48F-240C-D94A-A915-BFE3BB7E4543}"/>
    <hyperlink ref="V111" r:id="rId271" display="Transaction #1742CR" xr:uid="{70C38D11-7E2E-FE4F-9D6F-530102A13C1E}"/>
    <hyperlink ref="V112" r:id="rId272" display="Transaction #1742CR" xr:uid="{365183AB-97DB-8849-804D-AA17C3C5924A}"/>
    <hyperlink ref="V113" r:id="rId273" display="Transaction #1742CR" xr:uid="{F12823CA-2E41-7C40-A414-103655F4292D}"/>
    <hyperlink ref="V114" r:id="rId274" display="Transaction #1742CR" xr:uid="{024F6FED-EF6B-7049-B66F-9FE8BE6FFF02}"/>
    <hyperlink ref="V115" r:id="rId275" display="Transaction #1742CR" xr:uid="{6FDA9C47-CAE8-A846-9C5C-99EA2415D128}"/>
    <hyperlink ref="V116" r:id="rId276" display="Transaction #1742CR" xr:uid="{B8020A4C-89EB-BB46-8378-26AFF7C30282}"/>
    <hyperlink ref="V117" r:id="rId277" display="Transaction #1742CR" xr:uid="{536EF716-7FF3-6847-9A73-5819C6EC0134}"/>
    <hyperlink ref="C119" r:id="rId278" xr:uid="{28B44880-B14C-4BF1-9934-DAE09549C448}"/>
    <hyperlink ref="C123" r:id="rId279" display="http://www.arbre-evolution.org/" xr:uid="{E27C7A39-18F4-4443-821F-456F713BEF57}"/>
    <hyperlink ref="G119" r:id="rId280" xr:uid="{FD5CC341-5401-483B-8D4B-7D1E0937F29D}"/>
    <hyperlink ref="G123" r:id="rId281" display="https://coopcarbone.coop/" xr:uid="{69C2E482-54CC-4B82-9BEF-6131ABDD98CB}"/>
    <hyperlink ref="M119:M132" r:id="rId282" display="OBV Yamaska" xr:uid="{98721AC2-C38A-4364-BD83-8452BA5DF5EF}"/>
    <hyperlink ref="Q119:Q132" r:id="rId283" display="OBV Yamaska" xr:uid="{219258CC-26FE-4C5F-A02A-0D0B77A0C386}"/>
    <hyperlink ref="Y80:Y117" r:id="rId284" display="Consulter" xr:uid="{6DAF3528-74C0-4955-BAFC-B8060695D591}"/>
    <hyperlink ref="C134" r:id="rId285" xr:uid="{689BC397-84EB-4542-AC4E-BCB98AC362DA}"/>
    <hyperlink ref="C138" r:id="rId286" display="http://www.arbre-evolution.org/" xr:uid="{F7FB6E8E-18AF-4C53-8AF8-D67FCAE7B328}"/>
    <hyperlink ref="G134" r:id="rId287" xr:uid="{4D88CE01-897D-4C37-A496-C66578F94694}"/>
    <hyperlink ref="G138" r:id="rId288" display="https://coopcarbone.coop/" xr:uid="{E1AAD878-79BD-44FD-8128-885328F10255}"/>
    <hyperlink ref="M134:M148" r:id="rId289" display="OBV du Nord-Est du Bas-Saint-Laurent" xr:uid="{E928FC47-DF19-4D74-8591-37B9300F5163}"/>
    <hyperlink ref="Q134:Q148" r:id="rId290" display="OBV du Nord-Est du Bas-Saint-Laurent" xr:uid="{12A3B504-D190-470F-98B9-EDBEADF3B019}"/>
    <hyperlink ref="V119" r:id="rId291" xr:uid="{0446978F-44BC-4658-A194-F9B695FC27E5}"/>
    <hyperlink ref="V121" r:id="rId292" display="Fruit d'Or (2022)" xr:uid="{018EF73F-D3B1-4FB9-A1A5-55F316887708}"/>
    <hyperlink ref="V122" r:id="rId293" display="Fruit d'Or (2022)" xr:uid="{286ADB7D-9A3E-4640-BED4-B12477646FE4}"/>
    <hyperlink ref="V123" r:id="rId294" xr:uid="{D7A4C6E7-703D-4DB7-B9CE-A1682B9891FD}"/>
    <hyperlink ref="V124" r:id="rId295" xr:uid="{F3B0FEB5-C032-4895-BC6E-8A02A6CF9731}"/>
    <hyperlink ref="V125" r:id="rId296" xr:uid="{16827E03-3B2E-44EC-91B3-57F8EF7B5666}"/>
    <hyperlink ref="V126" r:id="rId297" xr:uid="{22F04C7F-9808-4B1E-BCB1-F0C7E4B644A9}"/>
    <hyperlink ref="V127" r:id="rId298" xr:uid="{5C467488-79D1-4255-9781-226A2B1B993D}"/>
    <hyperlink ref="V128" r:id="rId299" xr:uid="{DC4901EC-7A1F-44EB-9E50-067D48F18DFB}"/>
    <hyperlink ref="V129" r:id="rId300" xr:uid="{CA0ACFB3-A563-4F74-AC85-F242A0985AE6}"/>
    <hyperlink ref="V130" r:id="rId301" xr:uid="{3003412E-7EB0-4F48-8FD0-D440921A6A44}"/>
    <hyperlink ref="V132" r:id="rId302" xr:uid="{E38134EF-99AE-4244-92C3-D13CE32C6FBD}"/>
    <hyperlink ref="V120" r:id="rId303" xr:uid="{0133AEA5-31DD-45B5-9957-148191C0D93D}"/>
    <hyperlink ref="V134" r:id="rId304" xr:uid="{96038ABE-D7D7-4822-AAC4-A22F8BC1B182}"/>
    <hyperlink ref="V135" r:id="rId305" xr:uid="{D8916077-982A-4955-928D-AC54458EA46A}"/>
    <hyperlink ref="V136" r:id="rId306" xr:uid="{A385B58A-E5CC-46A0-B5CA-CA94E41FB2E2}"/>
    <hyperlink ref="V138" r:id="rId307" xr:uid="{CC37E758-CB40-45CB-B926-88F3DE56EB99}"/>
    <hyperlink ref="V139" r:id="rId308" xr:uid="{B0E3073A-A0FA-4BD1-8F76-7FFB6C19B543}"/>
    <hyperlink ref="V140" r:id="rId309" display="Fédération de commerce - CSN" xr:uid="{C6D23846-887A-41D2-8264-B0EC832E9FCA}"/>
    <hyperlink ref="V141" r:id="rId310" xr:uid="{E19F589F-8848-44D1-B72D-C240A4B551A3}"/>
    <hyperlink ref="V142" r:id="rId311" display="Agrécoles" xr:uid="{28FBF7C1-6E9B-40A9-8F31-BBEF83CCF814}"/>
    <hyperlink ref="V144" r:id="rId312" xr:uid="{449150A0-3F12-43A5-B74D-2611A79C993B}"/>
    <hyperlink ref="V145" r:id="rId313" xr:uid="{A0AD5245-F539-4F6A-AFBF-845BDC184FC4}"/>
    <hyperlink ref="V146" r:id="rId314" xr:uid="{56F390F0-503B-472B-915D-A825EBC9259E}"/>
    <hyperlink ref="V147" r:id="rId315" xr:uid="{7C25661C-AE5B-497F-BDDD-DB1F5CFB2CCA}"/>
    <hyperlink ref="V148" r:id="rId316" xr:uid="{6A59E990-763D-4E51-BB1A-F00B5FA1BDFA}"/>
    <hyperlink ref="V143" r:id="rId317" display="http://www.calculcarbone.org/" xr:uid="{33D885A6-60D9-44E6-9F4A-1B2FED906159}"/>
    <hyperlink ref="V131" r:id="rId318" xr:uid="{D41E7ACD-30EF-42BD-8603-35731294AC6D}"/>
  </hyperlinks>
  <pageMargins left="0.70866141732283505" right="0.70866141732283505" top="0.74803149606299202" bottom="0.74803149606299202" header="0.31496062992126" footer="0.31496062992126"/>
  <pageSetup scale="25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RCR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Antoine Mathieu</cp:lastModifiedBy>
  <cp:lastPrinted>2025-07-28T16:18:58Z</cp:lastPrinted>
  <dcterms:created xsi:type="dcterms:W3CDTF">2024-03-27T13:50:32Z</dcterms:created>
  <dcterms:modified xsi:type="dcterms:W3CDTF">2026-01-28T20:26:00Z</dcterms:modified>
</cp:coreProperties>
</file>